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26-01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'26-01-2026'!$12:$14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6" i="11" l="1"/>
  <c r="G86" i="11"/>
  <c r="I82" i="11"/>
  <c r="G82" i="11"/>
  <c r="I85" i="11"/>
  <c r="G85" i="11"/>
  <c r="I84" i="11"/>
  <c r="G84" i="11"/>
  <c r="I87" i="11"/>
  <c r="G87" i="11"/>
  <c r="I88" i="11"/>
  <c r="G88" i="11"/>
  <c r="I83" i="11"/>
  <c r="G83" i="11"/>
  <c r="I75" i="11"/>
  <c r="G75" i="11"/>
  <c r="I78" i="11"/>
  <c r="G78" i="11"/>
  <c r="I77" i="11"/>
  <c r="G77" i="11"/>
  <c r="I76" i="11"/>
  <c r="G76" i="11"/>
  <c r="I79" i="11"/>
  <c r="G79" i="11"/>
  <c r="I71" i="11"/>
  <c r="G71" i="11"/>
  <c r="I70" i="11"/>
  <c r="G70" i="11"/>
  <c r="I69" i="11"/>
  <c r="G69" i="11"/>
  <c r="I72" i="11"/>
  <c r="G72" i="11"/>
  <c r="I68" i="11"/>
  <c r="G68" i="11"/>
  <c r="I67" i="11"/>
  <c r="G67" i="11"/>
  <c r="I64" i="11"/>
  <c r="G64" i="11"/>
  <c r="I63" i="11"/>
  <c r="G63" i="11"/>
  <c r="I62" i="11"/>
  <c r="G62" i="11"/>
  <c r="I61" i="11"/>
  <c r="G61" i="11"/>
  <c r="I60" i="11"/>
  <c r="G60" i="11"/>
  <c r="I59" i="11"/>
  <c r="G59" i="11"/>
  <c r="I58" i="11"/>
  <c r="G58" i="11"/>
  <c r="I57" i="11"/>
  <c r="G57" i="11"/>
  <c r="I56" i="11"/>
  <c r="G56" i="11"/>
  <c r="I50" i="11"/>
  <c r="G50" i="11"/>
  <c r="I48" i="11"/>
  <c r="G48" i="11"/>
  <c r="I49" i="11"/>
  <c r="G49" i="11"/>
  <c r="I52" i="11"/>
  <c r="G52" i="11"/>
  <c r="I51" i="11"/>
  <c r="G51" i="11"/>
  <c r="I53" i="11"/>
  <c r="G53" i="11"/>
  <c r="I43" i="11"/>
  <c r="G43" i="11"/>
  <c r="I45" i="11"/>
  <c r="G45" i="11"/>
  <c r="I44" i="11"/>
  <c r="G44" i="11"/>
  <c r="I42" i="11"/>
  <c r="G42" i="11"/>
  <c r="I40" i="11"/>
  <c r="G40" i="11"/>
  <c r="I41" i="11"/>
  <c r="G41" i="11"/>
  <c r="I33" i="11"/>
  <c r="G33" i="11"/>
  <c r="I36" i="11"/>
  <c r="G36" i="11"/>
  <c r="I37" i="11"/>
  <c r="G37" i="11"/>
  <c r="I34" i="11"/>
  <c r="G34" i="11"/>
  <c r="I35" i="11"/>
  <c r="G35" i="11"/>
  <c r="I21" i="11"/>
  <c r="G21" i="11"/>
  <c r="I25" i="11"/>
  <c r="G25" i="11"/>
  <c r="I16" i="11"/>
  <c r="G16" i="11"/>
  <c r="I20" i="11"/>
  <c r="G20" i="11"/>
  <c r="I22" i="11"/>
  <c r="G22" i="11"/>
  <c r="I24" i="11"/>
  <c r="G24" i="11"/>
  <c r="I19" i="11"/>
  <c r="G19" i="11"/>
  <c r="I17" i="11"/>
  <c r="G17" i="11"/>
  <c r="I23" i="11"/>
  <c r="G23" i="11"/>
  <c r="I15" i="11"/>
  <c r="G15" i="11"/>
  <c r="I30" i="11"/>
  <c r="G30" i="11"/>
  <c r="I29" i="11"/>
  <c r="G29" i="11"/>
  <c r="I18" i="11"/>
  <c r="G18" i="11"/>
  <c r="I27" i="11"/>
  <c r="G27" i="11"/>
  <c r="I28" i="11"/>
  <c r="G28" i="11"/>
  <c r="I26" i="11"/>
  <c r="G26" i="11"/>
  <c r="H41" i="12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<sst xmlns="http://schemas.openxmlformats.org/spreadsheetml/2006/main" count="852" uniqueCount="230">
  <si>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</si>
  <si>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</si>
  <si>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</si>
  <si>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</si>
  <si>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</si>
  <si>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</si>
  <si>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</si>
  <si>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</si>
  <si>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</si>
  <si>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</si>
  <si>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</si>
  <si>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</si>
  <si>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</si>
  <si>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</si>
  <si>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</si>
  <si>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</si>
  <si>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</si>
  <si>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</si>
  <si>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</si>
  <si>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</si>
  <si>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</si>
  <si>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</si>
  <si>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</si>
  <si>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</si>
  <si>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</si>
  <si>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</si>
  <si>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</si>
  <si>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</si>
  <si>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</si>
  <si>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</si>
  <si>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</si>
  <si>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</si>
  <si>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</si>
  <si>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</si>
  <si>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</si>
  <si>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</si>
  <si>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</si>
  <si>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</si>
  <si>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</si>
  <si>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</si>
  <si>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</si>
  <si>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</si>
  <si>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</si>
  <si>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</si>
  <si>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</si>
  <si>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</si>
  <si>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</si>
  <si>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</si>
  <si>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</si>
  <si>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</si>
  <si>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</si>
  <si>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</si>
  <si>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</si>
  <si>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</si>
  <si>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</si>
  <si>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</si>
  <si>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</si>
  <si>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</si>
  <si>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</si>
  <si>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</si>
  <si>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</si>
  <si>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</si>
  <si>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</si>
  <si>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</si>
  <si>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</si>
  <si>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</si>
  <si>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</si>
  <si>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</si>
  <si>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</si>
  <si>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</si>
  <si>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</si>
  <si>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</si>
  <si>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</si>
  <si>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</si>
  <si>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</si>
  <si>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</si>
  <si>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</si>
  <si>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</si>
  <si>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</si>
  <si>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</si>
  <si>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</si>
  <si>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</si>
  <si>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</si>
  <si>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</si>
  <si>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</si>
  <si>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</si>
  <si>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</si>
  <si>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</si>
  <si>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</si>
  <si>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</si>
  <si>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</si>
  <si>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</si>
  <si>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</si>
  <si>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</si>
  <si>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</si>
  <si>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</si>
  <si>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</si>
  <si>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</si>
  <si>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</si>
  <si>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</si>
  <si>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</si>
  <si>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</si>
  <si>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</si>
  <si>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</si>
  <si>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</si>
  <si>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</si>
  <si>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</si>
  <si>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</si>
  <si>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</si>
  <si>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</si>
  <si>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</si>
  <si>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</si>
  <si>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</si>
  <si>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</si>
  <si>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</si>
  <si>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</si>
  <si>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</si>
  <si>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</si>
  <si>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</si>
  <si>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</si>
  <si>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</si>
  <si>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</si>
  <si>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</si>
  <si>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</si>
  <si>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</si>
  <si>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</si>
  <si>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</si>
  <si>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</si>
  <si>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</si>
  <si>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</si>
  <si>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</si>
  <si>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</si>
  <si>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</si>
  <si>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</si>
  <si>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</si>
  <si>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</si>
  <si>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</si>
  <si>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</si>
  <si>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</si>
  <si>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</si>
  <si>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</si>
  <si>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</si>
  <si>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</si>
  <si>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</si>
  <si>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</si>
  <si>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</si>
  <si>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</si>
  <si>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</si>
  <si>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</si>
  <si>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</si>
  <si>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</si>
  <si>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</si>
  <si>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</si>
  <si>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</si>
  <si>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</si>
  <si>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</si>
  <si>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</si>
  <si>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</si>
  <si>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</si>
  <si>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</si>
  <si>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</si>
  <si>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</si>
  <si>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</si>
  <si>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</si>
  <si>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</si>
  <si>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</si>
  <si>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</si>
  <si>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</si>
  <si>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</si>
  <si>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</si>
  <si>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</si>
  <si>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</si>
  <si>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</si>
  <si>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</si>
  <si>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</si>
  <si>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</si>
  <si>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</si>
  <si>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</si>
  <si>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</si>
  <si>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</si>
  <si>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</si>
  <si>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</si>
  <si>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</si>
  <si>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</si>
  <si>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</si>
  <si>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</si>
  <si>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</si>
  <si>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</si>
  <si>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</si>
  <si>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</si>
  <si>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</si>
  <si>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</si>
  <si>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</si>
  <si>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</si>
  <si>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</si>
  <si>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</si>
  <si>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</si>
  <si>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</si>
  <si>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</si>
  <si>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</si>
  <si>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</si>
  <si>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</si>
  <si>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</si>
  <si>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</si>
  <si>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</si>
  <si>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</si>
  <si>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</si>
  <si>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</si>
  <si>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</si>
  <si>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</si>
  <si>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</si>
  <si>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</si>
  <si>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</si>
  <si>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</si>
  <si>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</si>
  <si>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</si>
  <si>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</si>
  <si>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</si>
  <si>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</si>
  <si>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كانون الثاني 2025 (ل.ل.)</t>
  </si>
  <si>
    <t>المجموع</t>
  </si>
  <si>
    <t>معدل أسعار  السوبرماركات في 19-01-2026(ل.ل.)</t>
  </si>
  <si>
    <t>معدل أسعار المحلات والملاحم في 19-01-2026 (ل.ل.)</t>
  </si>
  <si>
    <t>المعدل العام للأسعار في 19-01-2026 (ل.ل.)</t>
  </si>
  <si>
    <t xml:space="preserve"> التاريخ 26كانون الثاني 2026</t>
  </si>
  <si>
    <t>معدل أسعار  السوبرماركات في 26-01-2026(ل.ل.)</t>
  </si>
  <si>
    <t xml:space="preserve"> التاريخ 26 كانون الثاني 2026</t>
  </si>
  <si>
    <t>معدل أسعار المحلات والملاحم في 26-01-2026 (ل.ل.)</t>
  </si>
  <si>
    <t>المعدل العام للأسعار في 26-01-2026 (ل.ل.)</t>
  </si>
  <si>
    <t xml:space="preserve"> التاريخ26 كانون الثاني2026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</si>
</sst>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>
    <font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justify" readingOrder="2"/>
    </xf>
    <xf numFmtId="0" fontId="7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0" xfId="0" applyFont="1"/>
    <xf numFmtId="0" fontId="9" fillId="0" borderId="11" xfId="0" applyFont="1" applyBorder="1"/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12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0" fontId="8" fillId="0" borderId="0" xfId="0" applyFont="1" applyAlignment="1"/>
    <xf numFmtId="0" fontId="9" fillId="0" borderId="12" xfId="0" applyFont="1" applyBorder="1"/>
    <xf numFmtId="0" fontId="0" fillId="0" borderId="0" xfId="0" applyFill="1"/>
    <xf numFmtId="9" fontId="1" fillId="2" borderId="4" xfId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 indent="1"/>
    </xf>
    <xf numFmtId="0" fontId="9" fillId="0" borderId="26" xfId="0" applyFont="1" applyBorder="1"/>
    <xf numFmtId="0" fontId="6" fillId="2" borderId="9" xfId="0" applyFont="1" applyFill="1" applyBorder="1" applyAlignment="1">
      <alignment horizontal="right" vertical="center" indent="1"/>
    </xf>
    <xf numFmtId="0" fontId="9" fillId="0" borderId="27" xfId="0" applyFont="1" applyBorder="1"/>
    <xf numFmtId="0" fontId="4" fillId="0" borderId="14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9" fillId="0" borderId="25" xfId="0" applyFont="1" applyBorder="1"/>
    <xf numFmtId="0" fontId="9" fillId="0" borderId="29" xfId="0" applyFont="1" applyBorder="1"/>
    <xf numFmtId="1" fontId="15" fillId="0" borderId="16" xfId="0" applyNumberFormat="1" applyFont="1" applyBorder="1" applyAlignment="1">
      <alignment horizontal="center" vertical="center" wrapText="1"/>
    </xf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2" xfId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9" fontId="14" fillId="2" borderId="9" xfId="1" applyFont="1" applyFill="1" applyBorder="1" applyAlignment="1">
      <alignment horizontal="center"/>
    </xf>
    <xf numFmtId="9" fontId="14" fillId="2" borderId="14" xfId="1" applyFont="1" applyFill="1" applyBorder="1" applyAlignment="1">
      <alignment horizontal="center"/>
    </xf>
    <xf numFmtId="9" fontId="15" fillId="0" borderId="15" xfId="1" applyFont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" fontId="14" fillId="0" borderId="17" xfId="0" applyNumberFormat="1" applyFont="1" applyFill="1" applyBorder="1" applyAlignment="1">
      <alignment horizontal="center"/>
    </xf>
    <xf numFmtId="9" fontId="14" fillId="0" borderId="17" xfId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9" fontId="14" fillId="0" borderId="3" xfId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9" fontId="14" fillId="0" borderId="4" xfId="1" applyFont="1" applyFill="1" applyBorder="1" applyAlignment="1">
      <alignment horizontal="center"/>
    </xf>
    <xf numFmtId="1" fontId="16" fillId="0" borderId="16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9" fontId="14" fillId="0" borderId="2" xfId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/>
    </xf>
    <xf numFmtId="9" fontId="14" fillId="0" borderId="10" xfId="1" applyFont="1" applyFill="1" applyBorder="1" applyAlignment="1">
      <alignment horizontal="center"/>
    </xf>
    <xf numFmtId="1" fontId="14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4" fillId="0" borderId="11" xfId="0" applyNumberFormat="1" applyFont="1" applyFill="1" applyBorder="1" applyAlignment="1">
      <alignment horizontal="center"/>
    </xf>
    <xf numFmtId="9" fontId="14" fillId="2" borderId="2" xfId="1" applyNumberFormat="1" applyFont="1" applyFill="1" applyBorder="1" applyAlignment="1">
      <alignment horizontal="center"/>
    </xf>
    <xf numFmtId="9" fontId="14" fillId="2" borderId="14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33" xfId="0" applyFont="1" applyBorder="1"/>
    <xf numFmtId="0" fontId="5" fillId="2" borderId="34" xfId="0" applyFont="1" applyFill="1" applyBorder="1" applyAlignment="1">
      <alignment horizontal="right" indent="1"/>
    </xf>
    <xf numFmtId="0" fontId="11" fillId="2" borderId="14" xfId="0" applyFont="1" applyFill="1" applyBorder="1" applyAlignment="1">
      <alignment horizontal="right" indent="1"/>
    </xf>
    <xf numFmtId="1" fontId="14" fillId="0" borderId="9" xfId="0" applyNumberFormat="1" applyFont="1" applyFill="1" applyBorder="1" applyAlignment="1">
      <alignment horizontal="center"/>
    </xf>
    <xf numFmtId="1" fontId="14" fillId="0" borderId="30" xfId="0" applyNumberFormat="1" applyFont="1" applyFill="1" applyBorder="1" applyAlignment="1">
      <alignment horizontal="center"/>
    </xf>
    <xf numFmtId="9" fontId="14" fillId="0" borderId="9" xfId="1" applyFont="1" applyFill="1" applyBorder="1" applyAlignment="1">
      <alignment horizontal="center"/>
    </xf>
    <xf numFmtId="1" fontId="14" fillId="0" borderId="12" xfId="0" applyNumberFormat="1" applyFont="1" applyFill="1" applyBorder="1" applyAlignment="1">
      <alignment horizontal="center"/>
    </xf>
    <xf numFmtId="9" fontId="14" fillId="0" borderId="11" xfId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indent="1"/>
    </xf>
    <xf numFmtId="0" fontId="4" fillId="0" borderId="20" xfId="0" applyFont="1" applyBorder="1" applyAlignment="1">
      <alignment horizontal="right" vertical="center" indent="1"/>
    </xf>
    <xf numFmtId="0" fontId="4" fillId="0" borderId="30" xfId="0" applyFont="1" applyBorder="1" applyAlignment="1">
      <alignment horizontal="right" vertical="center" indent="1"/>
    </xf>
    <xf numFmtId="9" fontId="1" fillId="2" borderId="11" xfId="1" applyFont="1" applyFill="1" applyBorder="1" applyAlignment="1">
      <alignment horizontal="center"/>
    </xf>
    <xf numFmtId="164" fontId="1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 applyFill="1"/>
    <xf numFmtId="10" fontId="0" fillId="0" borderId="0" xfId="1" applyNumberFormat="1" applyFont="1"/>
    <xf numFmtId="9" fontId="14" fillId="2" borderId="17" xfId="1" applyNumberFormat="1" applyFont="1" applyFill="1" applyBorder="1" applyAlignment="1">
      <alignment horizontal="center"/>
    </xf>
    <xf numFmtId="9" fontId="14" fillId="2" borderId="4" xfId="1" applyNumberFormat="1" applyFont="1" applyFill="1" applyBorder="1" applyAlignment="1">
      <alignment horizontal="center"/>
    </xf>
    <xf numFmtId="9" fontId="14" fillId="2" borderId="1" xfId="1" applyFont="1" applyFill="1" applyBorder="1" applyAlignment="1">
      <alignment horizontal="center"/>
    </xf>
    <xf numFmtId="0" fontId="15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right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0" xfId="0"/>
    <xf numFmtId="0" fontId="4" fillId="0" borderId="1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right" indent="1"/>
    </xf>
    <xf numFmtId="0" fontId="4" fillId="0" borderId="1" xfId="0" applyFont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indent="1"/>
    </xf>
    <xf numFmtId="0" fontId="15" fillId="0" borderId="16" xfId="0" applyFont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right" vertical="center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4" fillId="2" borderId="9" xfId="1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4" fillId="2" borderId="16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9" fontId="1" fillId="2" borderId="9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9" fontId="1" fillId="2" borderId="4" xfId="1" applyFont="1" applyFill="1" applyBorder="1" applyAlignment="1">
      <alignment horizontal="center"/>
    </xf>
    <xf numFmtId="9" fontId="1" fillId="2" borderId="14" xfId="1" applyFont="1" applyFill="1" applyBorder="1" applyAlignment="1">
      <alignment horizontal="center"/>
    </xf>
    <xf numFmtId="1" fontId="1" fillId="2" borderId="24" xfId="0" applyNumberFormat="1" applyFont="1" applyFill="1" applyBorder="1" applyAlignment="1">
      <alignment horizontal="center"/>
    </xf>
    <xf numFmtId="0" fontId="9" fillId="0" borderId="26" xfId="0" applyFont="1" applyBorder="1"/>
    <xf numFmtId="0" fontId="9" fillId="0" borderId="27" xfId="0" applyFont="1" applyBorder="1"/>
    <xf numFmtId="0" fontId="9" fillId="0" borderId="25" xfId="0" applyFont="1" applyBorder="1"/>
    <xf numFmtId="0" fontId="9" fillId="0" borderId="29" xfId="0" applyFont="1" applyBorder="1"/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4" xfId="0" applyNumberFormat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1" fontId="14" fillId="2" borderId="28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1" fontId="14" fillId="0" borderId="28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1" fontId="14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9" fillId="0" borderId="25" xfId="0" applyFont="1" applyBorder="1" applyAlignment="1">
      <alignment horizontal="right" indent="1"/>
    </xf>
    <xf numFmtId="0" fontId="9" fillId="0" borderId="26" xfId="0" applyFont="1" applyBorder="1" applyAlignment="1">
      <alignment horizontal="right" indent="1"/>
    </xf>
    <xf numFmtId="0" fontId="9" fillId="0" borderId="27" xfId="0" applyFont="1" applyBorder="1" applyAlignment="1">
      <alignment horizontal="right" indent="1"/>
    </xf>
    <xf numFmtId="0" fontId="9" fillId="0" borderId="29" xfId="0" applyFont="1" applyBorder="1" applyAlignment="1">
      <alignment horizontal="right" indent="1"/>
    </xf>
    <xf numFmtId="0" fontId="17" fillId="0" borderId="0" xfId="0" applyFont="1"/>
    <xf numFmtId="1" fontId="14" fillId="2" borderId="17" xfId="0" applyNumberFormat="1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right" vertical="center" indent="1"/>
    </xf>
    <xf numFmtId="0" fontId="18" fillId="0" borderId="0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right" vertical="center" wrapText="1" readingOrder="2"/>
    </xf>
    <xf numFmtId="1" fontId="1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0" fillId="0" borderId="0" xfId="0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" fontId="1" fillId="2" borderId="23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0" name="Picture 9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1" name="Picture 9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2" name="Picture 9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3" name="Picture 9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4" name="Picture 9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5" name="Picture 9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6" name="Picture 9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7" name="Picture 9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8" name="Picture 9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9" name="Picture 9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0" name="Picture 9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1" name="Picture 9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2" name="Picture 9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3" name="Picture 9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4" name="Picture 9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5" name="Picture 9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6" name="Picture 9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7" name="Picture 9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8" name="Picture 9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9" name="Picture 9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0" name="Picture 9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1" name="Picture 9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2" name="Picture 9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3" name="Picture 9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4" name="Picture 9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5" name="Picture 9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6" name="Picture 9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7" name="Picture 9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8" name="Picture 9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9" name="Picture 9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0" name="Picture 9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1" name="Picture 9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2" name="Picture 9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3" name="Picture 9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4" name="Picture 9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5" name="Picture 9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6" name="Picture 9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7" name="Picture 9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8" name="Picture 9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9" name="Picture 9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0" name="Picture 9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1" name="Picture 9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2" name="Picture 9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3" name="Picture 9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4" name="Picture 9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5" name="Picture 9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6" name="Picture 9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7" name="Picture 9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8" name="Picture 9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9" name="Picture 9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0" name="Picture 9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1" name="Picture 9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2" name="Picture 9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3" name="Picture 9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4" name="Picture 9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5" name="Picture 9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6" name="Picture 9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7" name="Picture 9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8" name="Picture 9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9" name="Picture 9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0" name="Picture 9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1" name="Picture 9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2" name="Picture 9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3" name="Picture 9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4" name="Picture 9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5" name="Picture 9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6" name="Picture 9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7" name="Picture 9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8" name="Picture 9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9" name="Picture 9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0" name="Picture 9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1" name="Picture 9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2" name="Picture 9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3" name="Picture 9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4" name="Picture 9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5" name="Picture 9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6" name="Picture 9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7" name="Picture 9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8" name="Picture 9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9" name="Picture 9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0" name="Picture 9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1" name="Picture 9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2" name="Picture 9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3" name="Picture 9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4" name="Picture 9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5" name="Picture 9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6" name="Picture 9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7" name="Picture 9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8" name="Picture 9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9" name="Picture 9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0" name="Picture 9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1" name="Picture 9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2" name="Picture 9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3" name="Picture 9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4" name="Picture 9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5" name="Picture 9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6" name="Picture 9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7" name="Picture 9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8" name="Picture 9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9" name="Picture 9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0" name="Picture 9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1" name="Picture 9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2" name="Picture 9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3" name="Picture 9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4" name="Picture 9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5" name="Picture 9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6" name="Picture 9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7" name="Picture 9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8" name="Picture 9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9" name="Picture 9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0" name="Picture 9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1" name="Picture 9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2" name="Picture 9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3" name="Picture 9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4" name="Picture 9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5" name="Picture 9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6" name="Picture 9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7" name="Picture 9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8" name="Picture 9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9" name="Picture 9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0" name="Picture 9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1" name="Picture 9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2" name="Picture 9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3" name="Picture 9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4" name="Picture 9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5" name="Picture 9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6" name="Picture 9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7" name="Picture 9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8" name="Picture 9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9" name="Picture 9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0" name="Picture 9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1" name="Picture 9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2" name="Picture 9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3" name="Picture 9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4" name="Picture 9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5" name="Picture 9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6" name="Picture 9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7" name="Picture 9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8" name="Picture 9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9" name="Picture 9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0" name="Picture 9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1" name="Picture 9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2" name="Picture 9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3" name="Picture 9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4" name="Picture 9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5" name="Picture 9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6" name="Picture 9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7" name="Picture 9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8" name="Picture 9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9" name="Picture 9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0" name="Picture 9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1" name="Picture 9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2" name="Picture 9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3" name="Picture 9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4" name="Picture 9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5" name="Picture 9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6" name="Picture 9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7" name="Picture 9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8" name="Picture 9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9" name="Picture 9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0" name="Picture 9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1" name="Picture 9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2" name="Picture 9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3" name="Picture 9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4" name="Picture 9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5" name="Picture 9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6" name="Picture 9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7" name="Picture 9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8" name="Picture 9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9" name="Picture 9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0" name="Picture 9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1" name="Picture 9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2" name="Picture 9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3" name="Picture 9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4" name="Picture 9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5" name="Picture 9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6" name="Picture 9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7" name="Picture 9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8" name="Picture 9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9" name="Picture 9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0" name="Picture 9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1" name="Picture 9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2" name="Picture 9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3" name="Picture 9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4" name="Picture 9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5" name="Picture 9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6" name="Picture 9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7" name="Picture 9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8" name="Picture 9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9" name="Picture 9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0" name="Picture 9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1" name="Picture 9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2" name="Picture 9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3" name="Picture 9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4" name="Picture 9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5" name="Picture 9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6" name="Picture 9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7" name="Picture 9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8" name="Picture 9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9" name="Picture 9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0" name="Picture 9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1" name="Picture 9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2" name="Picture 9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3" name="Picture 9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4" name="Picture 9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5" name="Picture 9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6" name="Picture 9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7" name="Picture 9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8" name="Picture 9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9" name="Picture 9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0" name="Picture 9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1" name="Picture 9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2" name="Picture 9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3" name="Picture 9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4" name="Picture 9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5" name="Picture 9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6" name="Picture 9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7" name="Picture 9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8" name="Picture 9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9" name="Picture 9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0" name="Picture 9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1" name="Picture 9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2" name="Picture 9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3" name="Picture 9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4" name="Picture 9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5" name="Picture 9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6" name="Picture 9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7" name="Picture 9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8" name="Picture 9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9" name="Picture 9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0" name="Picture 9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1" name="Picture 9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2" name="Picture 9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3" name="Picture 9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4" name="Picture 9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5" name="Picture 9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6" name="Picture 9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7" name="Picture 9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8" name="Picture 9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9" name="Picture 9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0" name="Picture 9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1" name="Picture 9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2" name="Picture 9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3" name="Picture 9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4" name="Picture 9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5" name="Picture 9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6" name="Picture 9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7" name="Picture 9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8" name="Picture 9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9" name="Picture 9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0" name="Picture 9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1" name="Picture 9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2" name="Picture 9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3" name="Picture 9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4" name="Picture 9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5" name="Picture 9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6" name="Picture 9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7" name="Picture 9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8" name="Picture 9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9" name="Picture 9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0" name="Picture 9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1" name="Picture 9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2" name="Picture 9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3" name="Picture 9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4" name="Picture 9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5" name="Picture 9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6" name="Picture 9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7" name="Picture 9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8" name="Picture 9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9" name="Picture 9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0" name="Picture 9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1" name="Picture 9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2" name="Picture 9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3" name="Picture 9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4" name="Picture 9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5" name="Picture 9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6" name="Picture 9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7" name="Picture 9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8" name="Picture 9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9" name="Picture 9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0" name="Picture 9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1" name="Picture 9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2" name="Picture 9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3" name="Picture 9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4" name="Picture 9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5" name="Picture 9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6" name="Picture 9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7" name="Picture 9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8" name="Picture 9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9" name="Picture 9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0" name="Picture 9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1" name="Picture 9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2" name="Picture 9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3" name="Picture 9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4" name="Picture 9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5" name="Picture 9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6" name="Picture 9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7" name="Picture 9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8" name="Picture 9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9" name="Picture 9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0" name="Picture 9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1" name="Picture 9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2" name="Picture 9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3" name="Picture 9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4" name="Picture 9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5" name="Picture 9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6" name="Picture 9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7" name="Picture 9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8" name="Picture 9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9" name="Picture 9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0" name="Picture 9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1" name="Picture 9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2" name="Picture 9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3" name="Picture 9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4" name="Picture 9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5" name="Picture 9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6" name="Picture 9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7" name="Picture 9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8" name="Picture 9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9" name="Picture 9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0" name="Picture 9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1" name="Picture 9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2" name="Picture 9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3" name="Picture 9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4" name="Picture 9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5" name="Picture 9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6" name="Picture 9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7" name="Picture 9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8" name="Picture 9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9" name="Picture 9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0" name="Picture 9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1" name="Picture 9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2" name="Picture 9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3" name="Picture 9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4" name="Picture 9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5" name="Picture 9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6" name="Picture 9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7" name="Picture 9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8" name="Picture 9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9" name="Picture 9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0" name="Picture 9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1" name="Picture 9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2" name="Picture 9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3" name="Picture 9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4" name="Picture 9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5" name="Picture 9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6" name="Picture 9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7" name="Picture 9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8" name="Picture 9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9" name="Picture 9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0" name="Picture 9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1" name="Picture 9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2" name="Picture 9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3" name="Picture 9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4" name="Picture 9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5" name="Picture 9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6" name="Picture 9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7" name="Picture 9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8" name="Picture 9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9" name="Picture 9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0" name="Picture 9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1" name="Picture 9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2" name="Picture 9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3" name="Picture 9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4" name="Picture 9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5" name="Picture 9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6" name="Picture 9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7" name="Picture 9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8" name="Picture 9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9" name="Picture 9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0" name="Picture 9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1" name="Picture 9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2" name="Picture 9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3" name="Picture 9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4" name="Picture 9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5" name="Picture 9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6" name="Picture 9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7" name="Picture 9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8" name="Picture 9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9" name="Picture 9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0" name="Picture 9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1" name="Picture 9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2" name="Picture 9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3" name="Picture 9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4" name="Picture 9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5" name="Picture 9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6" name="Picture 9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7" name="Picture 9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8" name="Picture 9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9" name="Picture 9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0" name="Picture 9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1" name="Picture 9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2" name="Picture 9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3" name="Picture 9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4" name="Picture 9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5" name="Picture 9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6" name="Picture 9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7" name="Picture 9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8" name="Picture 9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9" name="Picture 9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0" name="Picture 9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1" name="Picture 9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2" name="Picture 9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3" name="Picture 9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4" name="Picture 9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5" name="Picture 9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6" name="Picture 9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7" name="Picture 9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8" name="Picture 9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9" name="Picture 9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0" name="Picture 9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1" name="Picture 9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2" name="Picture 9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3" name="Picture 9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4" name="Picture 9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5" name="Picture 9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6" name="Picture 9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7" name="Picture 9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8" name="Picture 9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9" name="Picture 9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0" name="Picture 9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1" name="Picture 9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2" name="Picture 9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3" name="Picture 9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4" name="Picture 9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5" name="Picture 9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6" name="Picture 9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7" name="Picture 9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8" name="Picture 9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9" name="Picture 9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0" name="Picture 9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1" name="Picture 9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2" name="Picture 9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3" name="Picture 9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4" name="Picture 9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5" name="Picture 9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6" name="Picture 9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7" name="Picture 9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8" name="Picture 9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9" name="Picture 9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0" name="Picture 9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1" name="Picture 9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2" name="Picture 9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3" name="Picture 9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4" name="Picture 9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5" name="Picture 9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6" name="Picture 9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7" name="Picture 9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8" name="Picture 9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9" name="Picture 9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0" name="Picture 9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1" name="Picture 9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2" name="Picture 9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3" name="Picture 9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4" name="Picture 9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5" name="Picture 9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6" name="Picture 9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7" name="Picture 9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8" name="Picture 9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9" name="Picture 9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0" name="Picture 9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1" name="Picture 9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2" name="Picture 9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3" name="Picture 9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4" name="Picture 9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5" name="Picture 9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6" name="Picture 9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7" name="Picture 9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8" name="Picture 9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9" name="Picture 9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0" name="Picture 9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1" name="Picture 9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2" name="Picture 9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3" name="Picture 9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4" name="Picture 9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5" name="Picture 9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6" name="Picture 9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7" name="Picture 9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8" name="Picture 9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9" name="Picture 9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0" name="Picture 9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1" name="Picture 9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2" name="Picture 9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3" name="Picture 9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4" name="Picture 9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5" name="Picture 9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6" name="Picture 9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7" name="Picture 9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8" name="Picture 9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9" name="Picture 9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0" name="Picture 9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1" name="Picture 9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2" name="Picture 9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3" name="Picture 9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4" name="Picture 9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5" name="Picture 9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6" name="Picture 9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7" name="Picture 9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8" name="Picture 9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9" name="Picture 9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0" name="Picture 9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1" name="Picture 9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2" name="Picture 9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3" name="Picture 9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4" name="Picture 9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5" name="Picture 9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6" name="Picture 9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7" name="Picture 9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8" name="Picture 9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9" name="Picture 9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0" name="Picture 9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1" name="Picture 9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2" name="Picture 9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3" name="Picture 9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4" name="Picture 9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5" name="Picture 9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6" name="Picture 9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7" name="Picture 9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8" name="Picture 9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9" name="Picture 9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0" name="Picture 9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1" name="Picture 9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2" name="Picture 9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3" name="Picture 9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4" name="Picture 9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5" name="Picture 9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6" name="Picture 9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7" name="Picture 9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8" name="Picture 9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9" name="Picture 9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0" name="Picture 9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1" name="Picture 9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2" name="Picture 9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3" name="Picture 9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4" name="Picture 9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5" name="Picture 9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6" name="Picture 9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7" name="Picture 9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8" name="Picture 9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9" name="Picture 9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0" name="Picture 9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1" name="Picture 9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2" name="Picture 9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3" name="Picture 9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4" name="Picture 9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5" name="Picture 9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6" name="Picture 9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7" name="Picture 9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8" name="Picture 9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9" name="Picture 9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0" name="Picture 9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1" name="Picture 9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2" name="Picture 9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3" name="Picture 9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4" name="Picture 9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5" name="Picture 9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6" name="Picture 9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7" name="Picture 9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8" name="Picture 9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9" name="Picture 9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0" name="Picture 9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1" name="Picture 9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2" name="Picture 9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3" name="Picture 9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4" name="Picture 9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5" name="Picture 9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6" name="Picture 9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7" name="Picture 9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8" name="Picture 9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9" name="Picture 9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0" name="Picture 9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1" name="Picture 9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2" name="Picture 9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3" name="Picture 9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4" name="Picture 9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5" name="Picture 9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6" name="Picture 9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7" name="Picture 9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8" name="Picture 9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9" name="Picture 9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0" name="Picture 9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1" name="Picture 9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2" name="Picture 9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3" name="Picture 9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4" name="Picture 9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5" name="Picture 9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6" name="Picture 9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7" name="Picture 9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8" name="Picture 9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9" name="Picture 9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0" name="Picture 9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1" name="Picture 9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2" name="Picture 9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3" name="Picture 9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4" name="Picture 9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5" name="Picture 9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6" name="Picture 9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7" name="Picture 9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8" name="Picture 9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9" name="Picture 9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0" name="Picture 9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1" name="Picture 9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2" name="Picture 9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3" name="Picture 9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4" name="Picture 9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5" name="Picture 9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6" name="Picture 9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7" name="Picture 9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8" name="Picture 9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9" name="Picture 9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0" name="Picture 9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1" name="Picture 9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2" name="Picture 9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3" name="Picture 9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4" name="Picture 9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5" name="Picture 9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6" name="Picture 9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7" name="Picture 9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8" name="Picture 9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9" name="Picture 9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0" name="Picture 9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1" name="Picture 9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2" name="Picture 9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3" name="Picture 9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4" name="Picture 9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5" name="Picture 9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6" name="Picture 9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7" name="Picture 9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8" name="Picture 9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9" name="Picture 9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0" name="Picture 9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1" name="Picture 9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2" name="Picture 9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3" name="Picture 9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4" name="Picture 9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5" name="Picture 9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6" name="Picture 9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7" name="Picture 9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8" name="Picture 9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9" name="Picture 9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0" name="Picture 9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1" name="Picture 9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2" name="Picture 9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3" name="Picture 9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4" name="Picture 9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5" name="Picture 9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6" name="Picture 9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7" name="Picture 9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8" name="Picture 9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9" name="Picture 9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0" name="Picture 9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1" name="Picture 9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2" name="Picture 9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3" name="Picture 9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4" name="Picture 9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5" name="Picture 9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6" name="Picture 9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7" name="Picture 9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8" name="Picture 9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9" name="Picture 9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0" name="Picture 9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1" name="Picture 9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2" name="Picture 9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3" name="Picture 9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4" name="Picture 9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5" name="Picture 9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6" name="Picture 9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7" name="Picture 9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8" name="Picture 9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9" name="Picture 9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0" name="Picture 9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1" name="Picture 9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2" name="Picture 9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3" name="Picture 9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4" name="Picture 9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5" name="Picture 9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6" name="Picture 9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7" name="Picture 9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8" name="Picture 9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9" name="Picture 9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0" name="Picture 9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1" name="Picture 9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2" name="Picture 9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3" name="Picture 9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4" name="Picture 9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5" name="Picture 9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6" name="Picture 9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7" name="Picture 9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8" name="Picture 9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9" name="Picture 9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0" name="Picture 9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1" name="Picture 9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2" name="Picture 9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3" name="Picture 9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4" name="Picture 9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5" name="Picture 9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6" name="Picture 9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7" name="Picture 9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8" name="Picture 9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9" name="Picture 9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0" name="Picture 9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1" name="Picture 9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2" name="Picture 9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3" name="Picture 9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4" name="Picture 9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5" name="Picture 9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6" name="Picture 9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7" name="Picture 9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8" name="Picture 9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9" name="Picture 9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0" name="Picture 9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1" name="Picture 9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2" name="Picture 9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3" name="Picture 9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4" name="Picture 9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5" name="Picture 9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6" name="Picture 9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7" name="Picture 9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8" name="Picture 9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9" name="Picture 9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0" name="Picture 9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1" name="Picture 9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2" name="Picture 9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3" name="Picture 9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4" name="Picture 9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5" name="Picture 9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6" name="Picture 9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7" name="Picture 9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8" name="Picture 9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9" name="Picture 9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0" name="Picture 9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1" name="Picture 9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2" name="Picture 9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3" name="Picture 9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4" name="Picture 9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5" name="Picture 9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6" name="Picture 9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7" name="Picture 9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8" name="Picture 9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9" name="Picture 9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0" name="Picture 9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1" name="Picture 10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2" name="Picture 10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3" name="Picture 10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4" name="Picture 10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5" name="Picture 10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6" name="Picture 10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7" name="Picture 10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8" name="Picture 10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9" name="Picture 10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0" name="Picture 10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1" name="Picture 10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2" name="Picture 10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3" name="Picture 10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4" name="Picture 10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5" name="Picture 10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6" name="Picture 10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7" name="Picture 10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8" name="Picture 10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9" name="Picture 10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0" name="Picture 10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1" name="Picture 10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2" name="Picture 10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3" name="Picture 10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4" name="Picture 10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5" name="Picture 10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6" name="Picture 10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7" name="Picture 10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8" name="Picture 10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9" name="Picture 10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0" name="Picture 10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1" name="Picture 10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2" name="Picture 10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3" name="Picture 10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4" name="Picture 10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5" name="Picture 10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6" name="Picture 10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7" name="Picture 10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8" name="Picture 10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9" name="Picture 10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0" name="Picture 10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1" name="Picture 10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2" name="Picture 10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3" name="Picture 10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4" name="Picture 10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5" name="Picture 10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6" name="Picture 10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7" name="Picture 10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8" name="Picture 10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9" name="Picture 10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0" name="Picture 10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1" name="Picture 10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2" name="Picture 10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3" name="Picture 10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4" name="Picture 10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5" name="Picture 10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6" name="Picture 10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7" name="Picture 10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8" name="Picture 10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9" name="Picture 10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0" name="Picture 10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1" name="Picture 10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2" name="Picture 10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3" name="Picture 10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4" name="Picture 10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5" name="Picture 10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6" name="Picture 10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7" name="Picture 10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8" name="Picture 10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9" name="Picture 10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0" name="Picture 10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1" name="Picture 10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2" name="Picture 10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3" name="Picture 10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4" name="Picture 10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5" name="Picture 10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6" name="Picture 10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7" name="Picture 10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8" name="Picture 10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9" name="Picture 10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0" name="Picture 10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1" name="Picture 10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2" name="Picture 10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3" name="Picture 10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4" name="Picture 10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5" name="Picture 10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6" name="Picture 10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7" name="Picture 10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8" name="Picture 10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9" name="Picture 10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0" name="Picture 10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1" name="Picture 10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2" name="Picture 10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3" name="Picture 10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4" name="Picture 10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5" name="Picture 10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6" name="Picture 10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7" name="Picture 10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8" name="Picture 10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9" name="Picture 10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0" name="Picture 10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1" name="Picture 10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2" name="Picture 10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3" name="Picture 10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4" name="Picture 10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5" name="Picture 10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6" name="Picture 10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7" name="Picture 10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8" name="Picture 10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9" name="Picture 10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0" name="Picture 10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1" name="Picture 10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2" name="Picture 10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3" name="Picture 10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4" name="Picture 10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5" name="Picture 10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6" name="Picture 10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7" name="Picture 10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8" name="Picture 10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9" name="Picture 10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0" name="Picture 10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1" name="Picture 10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2" name="Picture 10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3" name="Picture 10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4" name="Picture 10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5" name="Picture 10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6" name="Picture 10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7" name="Picture 10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8" name="Picture 10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9" name="Picture 10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0" name="Picture 10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1" name="Picture 10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2" name="Picture 10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3" name="Picture 10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4" name="Picture 10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5" name="Picture 10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6" name="Picture 10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7" name="Picture 10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8" name="Picture 10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9" name="Picture 10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0" name="Picture 10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1" name="Picture 10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2" name="Picture 10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3" name="Picture 10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4" name="Picture 10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5" name="Picture 10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6" name="Picture 10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7" name="Picture 10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8" name="Picture 10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9" name="Picture 10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0" name="Picture 10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1" name="Picture 10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2" name="Picture 10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3" name="Picture 10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4" name="Picture 10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5" name="Picture 10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6" name="Picture 10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7" name="Picture 10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8" name="Picture 10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9" name="Picture 10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0" name="Picture 10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1" name="Picture 10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2" name="Picture 10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3" name="Picture 10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4" name="Picture 10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5" name="Picture 10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6" name="Picture 10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7" name="Picture 10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8" name="Picture 10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9" name="Picture 10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0" name="Picture 10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1" name="Picture 10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2" name="Picture 10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3" name="Picture 10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4" name="Picture 10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5" name="Picture 10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6" name="Picture 10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7" name="Picture 10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8" name="Picture 10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9" name="Picture 10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0" name="Picture 10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1" name="Picture 10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2" name="Picture 10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3" name="Picture 10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4" name="Picture 10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5" name="Picture 10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6" name="Picture 10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7" name="Picture 10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8" name="Picture 10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9" name="Picture 10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0" name="Picture 10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1" name="Picture 10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2" name="Picture 10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3" name="Picture 10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4" name="Picture 10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5" name="Picture 10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6" name="Picture 10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7" name="Picture 10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8" name="Picture 10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9" name="Picture 10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0" name="Picture 10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1" name="Picture 10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2" name="Picture 10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3" name="Picture 10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4" name="Picture 10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5" name="Picture 10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6" name="Picture 10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7" name="Picture 10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8" name="Picture 10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9" name="Picture 10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0" name="Picture 10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1" name="Picture 10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2" name="Picture 10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3" name="Picture 10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4" name="Picture 10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5" name="Picture 10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6" name="Picture 10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7" name="Picture 10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8" name="Picture 10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9" name="Picture 10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0" name="Picture 10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1" name="Picture 10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2" name="Picture 10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3" name="Picture 10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4" name="Picture 10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5" name="Picture 10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6" name="Picture 10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7" name="Picture 10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8" name="Picture 10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9" name="Picture 10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0" name="Picture 10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1" name="Picture 10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2" name="Picture 10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3" name="Picture 10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4" name="Picture 10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5" name="Picture 10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6" name="Picture 10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7" name="Picture 10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8" name="Picture 10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9" name="Picture 10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0" name="Picture 10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1" name="Picture 10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2" name="Picture 10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3" name="Picture 10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4" name="Picture 10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5" name="Picture 10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6" name="Picture 10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7" name="Picture 10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8" name="Picture 10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9" name="Picture 10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0" name="Picture 10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1" name="Picture 10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2" name="Picture 10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3" name="Picture 10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4" name="Picture 10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5" name="Picture 10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6" name="Picture 10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7" name="Picture 10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8" name="Picture 10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9" name="Picture 10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0" name="Picture 10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1" name="Picture 10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2" name="Picture 10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3" name="Picture 10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4" name="Picture 10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5" name="Picture 10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6" name="Picture 10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7" name="Picture 10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8" name="Picture 10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9" name="Picture 10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0" name="Picture 10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1" name="Picture 10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2" name="Picture 10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3" name="Picture 10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4" name="Picture 10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5" name="Picture 10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6" name="Picture 10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7" name="Picture 10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8" name="Picture 10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9" name="Picture 10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0" name="Picture 10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1" name="Picture 10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2" name="Picture 10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3" name="Picture 10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4" name="Picture 10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5" name="Picture 10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6" name="Picture 10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7" name="Picture 10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8" name="Picture 10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9" name="Picture 10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0" name="Picture 10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1" name="Picture 10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2" name="Picture 10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3" name="Picture 10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4" name="Picture 10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5" name="Picture 10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6" name="Picture 10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7" name="Picture 10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8" name="Picture 10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9" name="Picture 10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0" name="Picture 10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1" name="Picture 10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2" name="Picture 10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3" name="Picture 10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4" name="Picture 10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5" name="Picture 10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6" name="Picture 10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7" name="Picture 10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8" name="Picture 10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9" name="Picture 10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0" name="Picture 10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1" name="Picture 10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2" name="Picture 10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3" name="Picture 10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4" name="Picture 10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5" name="Picture 10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6" name="Picture 10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7" name="Picture 10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8" name="Picture 10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9" name="Picture 10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0" name="Picture 10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1" name="Picture 10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2" name="Picture 10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3" name="Picture 10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4" name="Picture 10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5" name="Picture 10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6" name="Picture 10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7" name="Picture 10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8" name="Picture 10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9" name="Picture 10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0" name="Picture 10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1" name="Picture 10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2" name="Picture 10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3" name="Picture 10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4" name="Picture 10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5" name="Picture 10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6" name="Picture 10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7" name="Picture 10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8" name="Picture 10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9" name="Picture 10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0" name="Picture 10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1" name="Picture 10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2" name="Picture 10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3" name="Picture 10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4" name="Picture 10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5" name="Picture 10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6" name="Picture 10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7" name="Picture 10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8" name="Picture 10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9" name="Picture 10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0" name="Picture 10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1" name="Picture 10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2" name="Picture 10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3" name="Picture 10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4" name="Picture 10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5" name="Picture 10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6" name="Picture 10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7" name="Picture 10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8" name="Picture 10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9" name="Picture 10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0" name="Picture 10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1" name="Picture 10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2" name="Picture 10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3" name="Picture 10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4" name="Picture 10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5" name="Picture 10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6" name="Picture 10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7" name="Picture 10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8" name="Picture 10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9" name="Picture 10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0" name="Picture 10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1" name="Picture 10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2" name="Picture 10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3" name="Picture 10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4" name="Picture 10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5" name="Picture 10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6" name="Picture 10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7" name="Picture 10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8" name="Picture 10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9" name="Picture 10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0" name="Picture 10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1" name="Picture 10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2" name="Picture 10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3" name="Picture 10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4" name="Picture 10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5" name="Picture 10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6" name="Picture 10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7" name="Picture 10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8" name="Picture 10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9" name="Picture 10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0" name="Picture 10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1" name="Picture 10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2" name="Picture 10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3" name="Picture 10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4" name="Picture 10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5" name="Picture 10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6" name="Picture 10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7" name="Picture 10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8" name="Picture 10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9" name="Picture 10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0" name="Picture 10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1" name="Picture 10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2" name="Picture 10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3" name="Picture 10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4" name="Picture 10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5" name="Picture 10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6" name="Picture 10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7" name="Picture 10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8" name="Picture 10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9" name="Picture 10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0" name="Picture 10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1" name="Picture 10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2" name="Picture 10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3" name="Picture 10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4" name="Picture 10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5" name="Picture 10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6" name="Picture 10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7" name="Picture 10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8" name="Picture 10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9" name="Picture 10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0" name="Picture 10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1" name="Picture 10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2" name="Picture 10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3" name="Picture 10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4" name="Picture 10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5" name="Picture 10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6" name="Picture 10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7" name="Picture 10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8" name="Picture 10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9" name="Picture 10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0" name="Picture 10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1" name="Picture 10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2" name="Picture 10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3" name="Picture 10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4" name="Picture 10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5" name="Picture 10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6" name="Picture 10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7" name="Picture 10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8" name="Picture 10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9" name="Picture 10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0" name="Picture 10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1" name="Picture 10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2" name="Picture 10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3" name="Picture 10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4" name="Picture 10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5" name="Picture 10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6" name="Picture 10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7" name="Picture 10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8" name="Picture 10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9" name="Picture 10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0" name="Picture 10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1" name="Picture 10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2" name="Picture 10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3" name="Picture 10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4" name="Picture 10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5" name="Picture 10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6" name="Picture 10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7" name="Picture 10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8" name="Picture 10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9" name="Picture 10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0" name="Picture 10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1" name="Picture 10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2" name="Picture 10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3" name="Picture 10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4" name="Picture 10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5" name="Picture 10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6" name="Picture 10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7" name="Picture 10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8" name="Picture 10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9" name="Picture 10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0" name="Picture 10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1" name="Picture 10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2" name="Picture 10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3" name="Picture 10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4" name="Picture 10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5" name="Picture 10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6" name="Picture 10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7" name="Picture 10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8" name="Picture 10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9" name="Picture 10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0" name="Picture 10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1" name="Picture 10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2" name="Picture 10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3" name="Picture 10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4" name="Picture 10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5" name="Picture 10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6" name="Picture 10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7" name="Picture 10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8" name="Picture 10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9" name="Picture 10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0" name="Picture 10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1" name="Picture 10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2" name="Picture 10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3" name="Picture 10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4" name="Picture 10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5" name="Picture 10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6" name="Picture 10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7" name="Picture 10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8" name="Picture 10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9" name="Picture 10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0" name="Picture 10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1" name="Picture 10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2" name="Picture 10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3" name="Picture 10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4" name="Picture 10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5" name="Picture 10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6" name="Picture 10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7" name="Picture 10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8" name="Picture 10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9" name="Picture 10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0" name="Picture 10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1" name="Picture 10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2" name="Picture 10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3" name="Picture 10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4" name="Picture 10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5" name="Picture 10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6" name="Picture 10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7" name="Picture 10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8" name="Picture 10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9" name="Picture 10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0" name="Picture 10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1" name="Picture 10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2" name="Picture 10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3" name="Picture 10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4" name="Picture 10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5" name="Picture 10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6" name="Picture 10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7" name="Picture 10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8" name="Picture 10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9" name="Picture 10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0" name="Picture 10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1" name="Picture 10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2" name="Picture 10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3" name="Picture 10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4" name="Picture 10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5" name="Picture 10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6" name="Picture 105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7" name="Picture 10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8" name="Picture 10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9" name="Picture 10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0" name="Picture 10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1" name="Picture 10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2" name="Picture 10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3" name="Picture 10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4" name="Picture 10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5" name="Picture 10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6" name="Picture 10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7" name="Picture 10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8" name="Picture 10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9" name="Picture 10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0" name="Picture 10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1" name="Picture 10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2" name="Picture 10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3" name="Picture 10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4" name="Picture 10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5" name="Picture 10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6" name="Picture 10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7" name="Picture 10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8" name="Picture 10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9" name="Picture 10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0" name="Picture 10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1" name="Picture 10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2" name="Picture 10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3" name="Picture 10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4" name="Picture 10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5" name="Picture 10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6" name="Picture 10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7" name="Picture 10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8" name="Picture 10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9" name="Picture 10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0" name="Picture 10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1" name="Picture 10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2" name="Picture 10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3" name="Picture 10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4" name="Picture 10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5" name="Picture 10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6" name="Picture 10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7" name="Picture 10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8" name="Picture 10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9" name="Picture 10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0" name="Picture 10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1" name="Picture 10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2" name="Picture 10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3" name="Picture 10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4" name="Picture 10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5" name="Picture 10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6" name="Picture 10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7" name="Picture 10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8" name="Picture 10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9" name="Picture 10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0" name="Picture 10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1" name="Picture 10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2" name="Picture 10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3" name="Picture 10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4" name="Picture 10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5" name="Picture 10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6" name="Picture 10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7" name="Picture 10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8" name="Picture 10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9" name="Picture 10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0" name="Picture 10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1" name="Picture 10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2" name="Picture 10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3" name="Picture 10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4" name="Picture 10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5" name="Picture 10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6" name="Picture 10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7" name="Picture 10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8" name="Picture 10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9" name="Picture 10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0" name="Picture 10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1" name="Picture 10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2" name="Picture 10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3" name="Picture 10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4" name="Picture 10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5" name="Picture 10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6" name="Picture 10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7" name="Picture 10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8" name="Picture 10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9" name="Picture 10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0" name="Picture 10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1" name="Picture 10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2" name="Picture 10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3" name="Picture 10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4" name="Picture 10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5" name="Picture 10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6" name="Picture 10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7" name="Picture 10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8" name="Picture 10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9" name="Picture 10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0" name="Picture 10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1" name="Picture 10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2" name="Picture 10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3" name="Picture 10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4" name="Picture 10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5" name="Picture 10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6" name="Picture 10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7" name="Picture 10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8" name="Picture 10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9" name="Picture 10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0" name="Picture 10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1" name="Picture 10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2" name="Picture 10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3" name="Picture 10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4" name="Picture 10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5" name="Picture 10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6" name="Picture 10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7" name="Picture 10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8" name="Picture 10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9" name="Picture 10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0" name="Picture 10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1" name="Picture 10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2" name="Picture 10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3" name="Picture 10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4" name="Picture 10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5" name="Picture 10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6" name="Picture 10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7" name="Picture 10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8" name="Picture 10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9" name="Picture 10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0" name="Picture 10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1" name="Picture 10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2" name="Picture 10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3" name="Picture 10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4" name="Picture 10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5" name="Picture 10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6" name="Picture 10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7" name="Picture 10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8" name="Picture 10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9" name="Picture 10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0" name="Picture 10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1" name="Picture 10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2" name="Picture 10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3" name="Picture 10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4" name="Picture 10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5" name="Picture 10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6" name="Picture 10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7" name="Picture 10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8" name="Picture 10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9" name="Picture 10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0" name="Picture 10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1" name="Picture 10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2" name="Picture 10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3" name="Picture 10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4" name="Picture 10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5" name="Picture 10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6" name="Picture 10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7" name="Picture 10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8" name="Picture 10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9" name="Picture 10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0" name="Picture 10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1" name="Picture 10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2" name="Picture 10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3" name="Picture 10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4" name="Picture 10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5" name="Picture 10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6" name="Picture 10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7" name="Picture 10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8" name="Picture 10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9" name="Picture 10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0" name="Picture 10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1" name="Picture 10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2" name="Picture 10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3" name="Picture 10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4" name="Picture 10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5" name="Picture 10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6" name="Picture 10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7" name="Picture 10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8" name="Picture 10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9" name="Picture 10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0" name="Picture 10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1" name="Picture 10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2" name="Picture 10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3" name="Picture 10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4" name="Picture 10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5" name="Picture 10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6" name="Picture 10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7" name="Picture 10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8" name="Picture 10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9" name="Picture 10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0" name="Picture 10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1" name="Picture 10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2" name="Picture 10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3" name="Picture 10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4" name="Picture 10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5" name="Picture 10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6" name="Picture 10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7" name="Picture 10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8" name="Picture 10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9" name="Picture 10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0" name="Picture 10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1" name="Picture 10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2" name="Picture 10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3" name="Picture 10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4" name="Picture 10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5" name="Picture 10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6" name="Picture 10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7" name="Picture 10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8" name="Picture 10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9" name="Picture 10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0" name="Picture 10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1" name="Picture 10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2" name="Picture 10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3" name="Picture 10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4" name="Picture 10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5" name="Picture 10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6" name="Picture 10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7" name="Picture 10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8" name="Picture 10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9" name="Picture 10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0" name="Picture 10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1" name="Picture 10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2" name="Picture 10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3" name="Picture 10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4" name="Picture 10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5" name="Picture 10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6" name="Picture 10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7" name="Picture 10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8" name="Picture 10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9" name="Picture 10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0" name="Picture 10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1" name="Picture 10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2" name="Picture 10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3" name="Picture 10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4" name="Picture 10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5" name="Picture 10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6" name="Picture 10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7" name="Picture 10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8" name="Picture 10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9" name="Picture 10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0" name="Picture 10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1" name="Picture 10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2" name="Picture 10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3" name="Picture 10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4" name="Picture 10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5" name="Picture 10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6" name="Picture 10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7" name="Picture 10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8" name="Picture 10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9" name="Picture 10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0" name="Picture 10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1" name="Picture 10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2" name="Picture 10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3" name="Picture 10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4" name="Picture 10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5" name="Picture 10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6" name="Picture 10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7" name="Picture 10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8" name="Picture 10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9" name="Picture 10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0" name="Picture 10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1" name="Picture 10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2" name="Picture 10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3" name="Picture 10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4" name="Picture 10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5" name="Picture 10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6" name="Picture 10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7" name="Picture 10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8" name="Picture 10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9" name="Picture 10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0" name="Picture 10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1" name="Picture 10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2" name="Picture 10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3" name="Picture 10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4" name="Picture 10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5" name="Picture 10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6" name="Picture 10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7" name="Picture 10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8" name="Picture 10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9" name="Picture 10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0" name="Picture 10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1" name="Picture 10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2" name="Picture 10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3" name="Picture 10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4" name="Picture 10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5" name="Picture 10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6" name="Picture 10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7" name="Picture 10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8" name="Picture 10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9" name="Picture 10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0" name="Picture 10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1" name="Picture 10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2" name="Picture 10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3" name="Picture 10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4" name="Picture 10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5" name="Picture 10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6" name="Picture 10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7" name="Picture 10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8" name="Picture 10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9" name="Picture 10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0" name="Picture 10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1" name="Picture 10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2" name="Picture 10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3" name="Picture 10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4" name="Picture 10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5" name="Picture 10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6" name="Picture 10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7" name="Picture 10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8" name="Picture 10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9" name="Picture 10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0" name="Picture 10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1" name="Picture 10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2" name="Picture 10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3" name="Picture 10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4" name="Picture 10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5" name="Picture 10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6" name="Picture 10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7" name="Picture 10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8" name="Picture 10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9" name="Picture 10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0" name="Picture 10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1" name="Picture 10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2" name="Picture 10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3" name="Picture 10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4" name="Picture 10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5" name="Picture 10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6" name="Picture 10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7" name="Picture 10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8" name="Picture 10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9" name="Picture 10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0" name="Picture 10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1" name="Picture 10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2" name="Picture 10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3" name="Picture 10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4" name="Picture 10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5" name="Picture 10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6" name="Picture 10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7" name="Picture 10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8" name="Picture 10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9" name="Picture 10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0" name="Picture 10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1" name="Picture 10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2" name="Picture 10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3" name="Picture 10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4" name="Picture 10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5" name="Picture 10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6" name="Picture 10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7" name="Picture 10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8" name="Picture 10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9" name="Picture 10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0" name="Picture 10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1" name="Picture 10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2" name="Picture 10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3" name="Picture 10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4" name="Picture 10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5" name="Picture 10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6" name="Picture 10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7" name="Picture 10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8" name="Picture 10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9" name="Picture 10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0" name="Picture 10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1" name="Picture 10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2" name="Picture 10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3" name="Picture 10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4" name="Picture 10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5" name="Picture 10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6" name="Picture 10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7" name="Picture 10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8" name="Picture 10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9" name="Picture 10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0" name="Picture 10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1" name="Picture 10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2" name="Picture 10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3" name="Picture 10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4" name="Picture 10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5" name="Picture 10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6" name="Picture 10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7" name="Picture 10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8" name="Picture 10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9" name="Picture 10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0" name="Picture 10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1" name="Picture 10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2" name="Picture 10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3" name="Picture 10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4" name="Picture 10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5" name="Picture 10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6" name="Picture 10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7" name="Picture 10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8" name="Picture 10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9" name="Picture 10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0" name="Picture 10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1" name="Picture 10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2" name="Picture 10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3" name="Picture 10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4" name="Picture 10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5" name="Picture 10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6" name="Picture 10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7" name="Picture 10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8" name="Picture 10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9" name="Picture 10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0" name="Picture 10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1" name="Picture 10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2" name="Picture 10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3" name="Picture 10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4" name="Picture 10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5" name="Picture 10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6" name="Picture 10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7" name="Picture 10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8" name="Picture 10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9" name="Picture 10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0" name="Picture 10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1" name="Picture 10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2" name="Picture 10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3" name="Picture 10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4" name="Picture 10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5" name="Picture 10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6" name="Picture 10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7" name="Picture 10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8" name="Picture 10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9" name="Picture 10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0" name="Picture 10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1" name="Picture 10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2" name="Picture 10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3" name="Picture 10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4" name="Picture 10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5" name="Picture 10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6" name="Picture 10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7" name="Picture 10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8" name="Picture 10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9" name="Picture 10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0" name="Picture 10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1" name="Picture 10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2" name="Picture 10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3" name="Picture 10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4" name="Picture 10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5" name="Picture 10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6" name="Picture 10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7" name="Picture 10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8" name="Picture 10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9" name="Picture 10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0" name="Picture 10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1" name="Picture 10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2" name="Picture 10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3" name="Picture 10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4" name="Picture 10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5" name="Picture 10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6" name="Picture 10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7" name="Picture 10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8" name="Picture 10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9" name="Picture 10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0" name="Picture 10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1" name="Picture 10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2" name="Picture 10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3" name="Picture 10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4" name="Picture 10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5" name="Picture 10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6" name="Picture 10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7" name="Picture 10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8" name="Picture 10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9" name="Picture 10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0" name="Picture 10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1" name="Picture 10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2" name="Picture 10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3" name="Picture 10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4" name="Picture 10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5" name="Picture 10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6" name="Picture 10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7" name="Picture 10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8" name="Picture 10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9" name="Picture 10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0" name="Picture 10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1" name="Picture 1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2" name="Picture 1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3" name="Picture 1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4" name="Picture 1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5" name="Picture 11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6" name="Picture 11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7" name="Picture 1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8" name="Picture 11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9" name="Picture 11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0" name="Picture 1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1" name="Picture 1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2" name="Picture 1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3" name="Picture 1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4" name="Picture 11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5" name="Picture 11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6" name="Picture 1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7" name="Picture 11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8" name="Picture 11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9" name="Picture 1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0" name="Picture 1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1" name="Picture 1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2" name="Picture 1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3" name="Picture 11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4" name="Picture 11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5" name="Picture 1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6" name="Picture 11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7" name="Picture 11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8" name="Picture 1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9" name="Picture 1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0" name="Picture 1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1" name="Picture 1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2" name="Picture 11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3" name="Picture 11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4" name="Picture 1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5" name="Picture 11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6" name="Picture 11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7" name="Picture 1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8" name="Picture 1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9" name="Picture 1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0" name="Picture 1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1" name="Picture 11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2" name="Picture 11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3" name="Picture 1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4" name="Picture 11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5" name="Picture 11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6" name="Picture 1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7" name="Picture 1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8" name="Picture 1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9" name="Picture 1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0" name="Picture 11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1" name="Picture 11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2" name="Picture 1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3" name="Picture 11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4" name="Picture 11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5" name="Picture 1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6" name="Picture 1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7" name="Picture 1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8" name="Picture 1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9" name="Picture 11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0" name="Picture 11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1" name="Picture 1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2" name="Picture 11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3" name="Picture 11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4" name="Picture 1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5" name="Picture 1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6" name="Picture 1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7" name="Picture 1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8" name="Picture 11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9" name="Picture 11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0" name="Picture 1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1" name="Picture 11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2" name="Picture 11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3" name="Picture 1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4" name="Picture 1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5" name="Picture 1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6" name="Picture 1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7" name="Picture 11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8" name="Picture 11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9" name="Picture 1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0" name="Picture 11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1" name="Picture 11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2" name="Picture 1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3" name="Picture 1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4" name="Picture 1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5" name="Picture 1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6" name="Picture 11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7" name="Picture 11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8" name="Picture 1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9" name="Picture 11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0" name="Picture 11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1" name="Picture 1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2" name="Picture 1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3" name="Picture 1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4" name="Picture 1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5" name="Picture 11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6" name="Picture 11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7" name="Picture 1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8" name="Picture 11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9" name="Picture 11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0" name="Picture 1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1" name="Picture 1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2" name="Picture 1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3" name="Picture 1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4" name="Picture 11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5" name="Picture 11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6" name="Picture 1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7" name="Picture 11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8" name="Picture 11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9" name="Picture 1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0" name="Picture 11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1" name="Picture 11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2" name="Picture 11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3" name="Picture 11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4" name="Picture 1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5" name="Picture 1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6" name="Picture 11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7" name="Picture 11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8" name="Picture 1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9" name="Picture 11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0" name="Picture 11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1" name="Picture 11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2" name="Picture 11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3" name="Picture 1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4" name="Picture 1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5" name="Picture 11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6" name="Picture 11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7" name="Picture 1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8" name="Picture 11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9" name="Picture 11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0" name="Picture 11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1" name="Picture 11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2" name="Picture 1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3" name="Picture 1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4" name="Picture 11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5" name="Picture 11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6" name="Picture 1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7" name="Picture 11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8" name="Picture 11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9" name="Picture 11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0" name="Picture 11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1" name="Picture 1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2" name="Picture 1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3" name="Picture 11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4" name="Picture 11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5" name="Picture 1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6" name="Picture 11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7" name="Picture 1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8" name="Picture 1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9" name="Picture 1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0" name="Picture 1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1" name="Picture 1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2" name="Picture 11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3" name="Picture 1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4" name="Picture 1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5" name="Picture 11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6" name="Picture 11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7" name="Picture 11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8" name="Picture 1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9" name="Picture 1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0" name="Picture 11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1" name="Picture 11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2" name="Picture 1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3" name="Picture 1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4" name="Picture 1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5" name="Picture 1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6" name="Picture 11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7" name="Picture 11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8" name="Picture 1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9" name="Picture 11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0" name="Picture 11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1" name="Picture 1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2" name="Picture 1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3" name="Picture 1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4" name="Picture 1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5" name="Picture 11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6" name="Picture 11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7" name="Picture 1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8" name="Picture 11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9" name="Picture 11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0" name="Picture 1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1" name="Picture 1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2" name="Picture 1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3" name="Picture 1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4" name="Picture 11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5" name="Picture 11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6" name="Picture 1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7" name="Picture 11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8" name="Picture 11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9" name="Picture 1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0" name="Picture 1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1" name="Picture 11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2" name="Picture 1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3" name="Picture 11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4" name="Picture 11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5" name="Picture 1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6" name="Picture 11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7" name="Picture 11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8" name="Picture 1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9" name="Picture 1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0" name="Picture 1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1" name="Picture 1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2" name="Picture 11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3" name="Picture 11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4" name="Picture 1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5" name="Picture 11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6" name="Picture 11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7" name="Picture 1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8" name="Picture 1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9" name="Picture 1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0" name="Picture 1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1" name="Picture 11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2" name="Picture 112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3" name="Picture 1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4" name="Picture 11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5" name="Picture 11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6" name="Picture 1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7" name="Picture 1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8" name="Picture 1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9" name="Picture 1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0" name="Picture 11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1" name="Picture 11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2" name="Picture 1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3" name="Picture 11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4" name="Picture 11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5" name="Picture 1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6" name="Picture 1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7" name="Picture 11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8" name="Picture 1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9" name="Picture 11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0" name="Picture 11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1" name="Picture 1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2" name="Picture 11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3" name="Picture 11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4" name="Picture 1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5" name="Picture 11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6" name="Picture 11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7" name="Picture 11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8" name="Picture 11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9" name="Picture 1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0" name="Picture 1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1" name="Picture 11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2" name="Picture 11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3" name="Picture 1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4" name="Picture 11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5" name="Picture 11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6" name="Picture 11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7" name="Picture 11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8" name="Picture 1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9" name="Picture 1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0" name="Picture 11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1" name="Picture 11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2" name="Picture 1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3" name="Picture 11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4" name="Picture 11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5" name="Picture 11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6" name="Picture 11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7" name="Picture 1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8" name="Picture 1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9" name="Picture 11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0" name="Picture 11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1" name="Picture 1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2" name="Picture 11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3" name="Picture 11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4" name="Picture 11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5" name="Picture 11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6" name="Picture 1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7" name="Picture 1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8" name="Picture 11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9" name="Picture 11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0" name="Picture 1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1" name="Picture 11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2" name="Picture 11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3" name="Picture 11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4" name="Picture 11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5" name="Picture 1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6" name="Picture 1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7" name="Picture 11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8" name="Picture 11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9" name="Picture 1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0" name="Picture 11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1" name="Picture 11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2" name="Picture 11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3" name="Picture 11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4" name="Picture 1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5" name="Picture 1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6" name="Picture 11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7" name="Picture 11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8" name="Picture 1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9" name="Picture 11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0" name="Picture 11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1" name="Picture 11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2" name="Picture 11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3" name="Picture 1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4" name="Picture 1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5" name="Picture 11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6" name="Picture 11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7" name="Picture 1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8" name="Picture 11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9" name="Picture 11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0" name="Picture 11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1" name="Picture 11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2" name="Picture 1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3" name="Picture 1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4" name="Picture 11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5" name="Picture 11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6" name="Picture 1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7" name="Picture 11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8" name="Picture 11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9" name="Picture 11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0" name="Picture 11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1" name="Picture 1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2" name="Picture 1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3" name="Picture 11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4" name="Picture 11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5" name="Picture 1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6" name="Picture 11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7" name="Picture 11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8" name="Picture 11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9" name="Picture 11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0" name="Picture 1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1" name="Picture 1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2" name="Picture 11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3" name="Picture 11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4" name="Picture 1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5" name="Picture 11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6" name="Picture 1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7" name="Picture 11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8" name="Picture 11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9" name="Picture 1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0" name="Picture 1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1" name="Picture 11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2" name="Picture 1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3" name="Picture 1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4" name="Picture 11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5" name="Picture 1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6" name="Picture 11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7" name="Picture 1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8" name="Picture 1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9" name="Picture 1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0" name="Picture 1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1" name="Picture 1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2" name="Picture 1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3" name="Picture 11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4" name="Picture 1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5" name="Picture 11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6" name="Picture 1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7" name="Picture 1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8" name="Picture 1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9" name="Picture 11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0" name="Picture 1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1" name="Picture 1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2" name="Picture 1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3" name="Picture 1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4" name="Picture 11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5" name="Picture 11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6" name="Picture 1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7" name="Picture 1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8" name="Picture 11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9" name="Picture 1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0" name="Picture 1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1" name="Picture 11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2" name="Picture 1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3" name="Picture 11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4" name="Picture 11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5" name="Picture 1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6" name="Picture 1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7" name="Picture 11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8" name="Picture 1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9" name="Picture 1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0" name="Picture 11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1" name="Picture 1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2" name="Picture 11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3" name="Picture 11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4" name="Picture 1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5" name="Picture 1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6" name="Picture 11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7" name="Picture 1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8" name="Picture 1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9" name="Picture 1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0" name="Picture 1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1" name="Picture 11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2" name="Picture 11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3" name="Picture 1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4" name="Picture 1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5" name="Picture 11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6" name="Picture 1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7" name="Picture 1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8" name="Picture 1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9" name="Picture 1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0" name="Picture 11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1" name="Picture 11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2" name="Picture 1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3" name="Picture 1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4" name="Picture 11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5" name="Picture 1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6" name="Picture 1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7" name="Picture 1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8" name="Picture 1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9" name="Picture 11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0" name="Picture 11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1" name="Picture 1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2" name="Picture 1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3" name="Picture 11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4" name="Picture 1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5" name="Picture 1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6" name="Picture 11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7" name="Picture 1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8" name="Picture 11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9" name="Picture 11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0" name="Picture 1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1" name="Picture 1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2" name="Picture 11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3" name="Picture 1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4" name="Picture 1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5" name="Picture 11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6" name="Picture 1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7" name="Picture 11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8" name="Picture 11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9" name="Picture 1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0" name="Picture 1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1" name="Picture 1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2" name="Picture 11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3" name="Picture 11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4" name="Picture 1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5" name="Picture 1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6" name="Picture 11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7" name="Picture 1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8" name="Picture 1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9" name="Picture 1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0" name="Picture 1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1" name="Picture 11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2" name="Picture 11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3" name="Picture 1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4" name="Picture 1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5" name="Picture 11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6" name="Picture 1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7" name="Picture 1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8" name="Picture 1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9" name="Picture 1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0" name="Picture 11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1" name="Picture 11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2" name="Picture 1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3" name="Picture 1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4" name="Picture 11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5" name="Picture 1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6" name="Picture 1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7" name="Picture 1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8" name="Picture 1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9" name="Picture 11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0" name="Picture 11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1" name="Picture 1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2" name="Picture 1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3" name="Picture 11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4" name="Picture 1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5" name="Picture 1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6" name="Picture 1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7" name="Picture 1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8" name="Picture 11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9" name="Picture 11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0" name="Picture 1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1" name="Picture 1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2" name="Picture 11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3" name="Picture 1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4" name="Picture 1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5" name="Picture 1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6" name="Picture 1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7" name="Picture 11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8" name="Picture 11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9" name="Picture 1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0" name="Picture 1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1" name="Picture 11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2" name="Picture 1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3" name="Picture 1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4" name="Picture 1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5" name="Picture 1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6" name="Picture 11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7" name="Picture 11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8" name="Picture 1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9" name="Picture 1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0" name="Picture 11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1" name="Picture 1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2" name="Picture 1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3" name="Picture 1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4" name="Picture 1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5" name="Picture 11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6" name="Picture 11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7" name="Picture 1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8" name="Picture 1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9" name="Picture 11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0" name="Picture 1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1" name="Picture 1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2" name="Picture 1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3" name="Picture 1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4" name="Picture 11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5" name="Picture 11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6" name="Picture 1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7" name="Picture 1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8" name="Picture 11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9" name="Picture 1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0" name="Picture 1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1" name="Picture 1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2" name="Picture 1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3" name="Picture 11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4" name="Picture 11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5" name="Picture 1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6" name="Picture 1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7" name="Picture 11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8" name="Picture 1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9" name="Picture 1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0" name="Picture 1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1" name="Picture 1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2" name="Picture 11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3" name="Picture 11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4" name="Picture 1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5" name="Picture 1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6" name="Picture 11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7" name="Picture 1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8" name="Picture 1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9" name="Picture 1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0" name="Picture 1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1" name="Picture 11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2" name="Picture 1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3" name="Picture 1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4" name="Picture 1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5" name="Picture 11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6" name="Picture 1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7" name="Picture 1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8" name="Picture 1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9" name="Picture 1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0" name="Picture 11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1" name="Picture 1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2" name="Picture 1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3" name="Picture 11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4" name="Picture 11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5" name="Picture 1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6" name="Picture 1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7" name="Picture 1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8" name="Picture 1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9" name="Picture 11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0" name="Picture 11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1" name="Picture 1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2" name="Picture 11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3" name="Picture 11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4" name="Picture 1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5" name="Picture 1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6" name="Picture 1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7" name="Picture 1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8" name="Picture 11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9" name="Picture 11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0" name="Picture 1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1" name="Picture 11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2" name="Picture 11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3" name="Picture 1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4" name="Picture 1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5" name="Picture 1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6" name="Picture 1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7" name="Picture 11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8" name="Picture 11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9" name="Picture 1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0" name="Picture 11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1" name="Picture 11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2" name="Picture 1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3" name="Picture 1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4" name="Picture 1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5" name="Picture 1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6" name="Picture 11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7" name="Picture 11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8" name="Picture 1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9" name="Picture 11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0" name="Picture 11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1" name="Picture 1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2" name="Picture 1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3" name="Picture 1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4" name="Picture 1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5" name="Picture 11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6" name="Picture 11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7" name="Picture 1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8" name="Picture 11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9" name="Picture 11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0" name="Picture 1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1" name="Picture 1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2" name="Picture 1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3" name="Picture 1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4" name="Picture 11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5" name="Picture 11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6" name="Picture 1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7" name="Picture 11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8" name="Picture 11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9" name="Picture 1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0" name="Picture 1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1" name="Picture 1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2" name="Picture 1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3" name="Picture 11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4" name="Picture 11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5" name="Picture 1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6" name="Picture 11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7" name="Picture 11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8" name="Picture 1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9" name="Picture 1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0" name="Picture 1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1" name="Picture 1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2" name="Picture 11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3" name="Picture 11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4" name="Picture 1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5" name="Picture 11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6" name="Picture 11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7" name="Picture 1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8" name="Picture 11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9" name="Picture 11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0" name="Picture 11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1" name="Picture 11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2" name="Picture 1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3" name="Picture 1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4" name="Picture 11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5" name="Picture 11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6" name="Picture 1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7" name="Picture 11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8" name="Picture 11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9" name="Picture 11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0" name="Picture 11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1" name="Picture 1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2" name="Picture 1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3" name="Picture 11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4" name="Picture 11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5" name="Picture 1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6" name="Picture 11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7" name="Picture 11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8" name="Picture 11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9" name="Picture 11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0" name="Picture 1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1" name="Picture 1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2" name="Picture 11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3" name="Picture 1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4" name="Picture 11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5" name="Picture 11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6" name="Picture 1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7" name="Picture 11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8" name="Picture 11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9" name="Picture 1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0" name="Picture 1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1" name="Picture 1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2" name="Picture 1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3" name="Picture 11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4" name="Picture 11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5" name="Picture 1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6" name="Picture 11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7" name="Picture 11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8" name="Picture 1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9" name="Picture 1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0" name="Picture 1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1" name="Picture 1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2" name="Picture 11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3" name="Picture 11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4" name="Picture 1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5" name="Picture 11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6" name="Picture 11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7" name="Picture 1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8" name="Picture 1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9" name="Picture 11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0" name="Picture 1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1" name="Picture 11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2" name="Picture 11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3" name="Picture 1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4" name="Picture 11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5" name="Picture 11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6" name="Picture 1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7" name="Picture 1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8" name="Picture 11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9" name="Picture 1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0" name="Picture 11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1" name="Picture 11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2" name="Picture 1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3" name="Picture 11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4" name="Picture 11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5" name="Picture 1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6" name="Picture 1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7" name="Picture 11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8" name="Picture 1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9" name="Picture 11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0" name="Picture 11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1" name="Picture 1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2" name="Picture 11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3" name="Picture 11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4" name="Picture 1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5" name="Picture 1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6" name="Picture 11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7" name="Picture 1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8" name="Picture 11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9" name="Picture 11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0" name="Picture 1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1" name="Picture 11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2" name="Picture 11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3" name="Picture 1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4" name="Picture 1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5" name="Picture 1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6" name="Picture 1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7" name="Picture 11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8" name="Picture 11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9" name="Picture 1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0" name="Picture 11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1" name="Picture 11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2" name="Picture 1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3" name="Picture 1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4" name="Picture 1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5" name="Picture 1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6" name="Picture 11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7" name="Picture 11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8" name="Picture 1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9" name="Picture 11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0" name="Picture 11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1" name="Picture 1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2" name="Picture 1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3" name="Picture 1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4" name="Picture 1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5" name="Picture 11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6" name="Picture 11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7" name="Picture 1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8" name="Picture 11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9" name="Picture 11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0" name="Picture 1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1" name="Picture 1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2" name="Picture 1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3" name="Picture 1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4" name="Picture 11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5" name="Picture 11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6" name="Picture 1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7" name="Picture 11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8" name="Picture 11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9" name="Picture 1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0" name="Picture 1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1" name="Picture 11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2" name="Picture 1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3" name="Picture 11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4" name="Picture 11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5" name="Picture 1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6" name="Picture 11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7" name="Picture 11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8" name="Picture 1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9" name="Picture 1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0" name="Picture 11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1" name="Picture 1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2" name="Picture 11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3" name="Picture 11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4" name="Picture 1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5" name="Picture 11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6" name="Picture 11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7" name="Picture 1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8" name="Picture 1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9" name="Picture 1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0" name="Picture 1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1" name="Picture 11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2" name="Picture 11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3" name="Picture 1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4" name="Picture 11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5" name="Picture 11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6" name="Picture 1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7" name="Picture 1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8" name="Picture 11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9" name="Picture 1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0" name="Picture 11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1" name="Picture 11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2" name="Picture 1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3" name="Picture 11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4" name="Picture 11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5" name="Picture 1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6" name="Picture 1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7" name="Picture 11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8" name="Picture 1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9" name="Picture 11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0" name="Picture 11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1" name="Picture 1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2" name="Picture 11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3" name="Picture 11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4" name="Picture 1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5" name="Picture 1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6" name="Picture 1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7" name="Picture 1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8" name="Picture 11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9" name="Picture 11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0" name="Picture 1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1" name="Picture 11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2" name="Picture 11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3" name="Picture 1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4" name="Picture 1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5" name="Picture 1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6" name="Picture 1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7" name="Picture 11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8" name="Picture 11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9" name="Picture 1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0" name="Picture 11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1" name="Picture 11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2" name="Picture 1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3" name="Picture 1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4" name="Picture 11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5" name="Picture 1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6" name="Picture 11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7" name="Picture 1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8" name="Picture 1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9" name="Picture 11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0" name="Picture 11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1" name="Picture 1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2" name="Picture 1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3" name="Picture 11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4" name="Picture 1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5" name="Picture 11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6" name="Picture 1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7" name="Picture 1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8" name="Picture 11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9" name="Picture 11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0" name="Picture 1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1" name="Picture 1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2" name="Picture 11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3" name="Picture 1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4" name="Picture 11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5" name="Picture 1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6" name="Picture 1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7" name="Picture 11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8" name="Picture 11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9" name="Picture 1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0" name="Picture 11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1" name="Picture 11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2" name="Picture 11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3" name="Picture 11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4" name="Picture 1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5" name="Picture 1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6" name="Picture 11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7" name="Picture 11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8" name="Picture 1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9" name="Picture 11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0" name="Picture 11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1" name="Picture 11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2" name="Picture 11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3" name="Picture 1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4" name="Picture 1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5" name="Picture 11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6" name="Picture 11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7" name="Picture 1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8" name="Picture 11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9" name="Picture 11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0" name="Picture 11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1" name="Picture 11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2" name="Picture 1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3" name="Picture 1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4" name="Picture 11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5" name="Picture 11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6" name="Picture 1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7" name="Picture 11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8" name="Picture 11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9" name="Picture 11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0" name="Picture 11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1" name="Picture 1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2" name="Picture 1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3" name="Picture 11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4" name="Picture 1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5" name="Picture 11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6" name="Picture 11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7" name="Picture 1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8" name="Picture 11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9" name="Picture 11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0" name="Picture 1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1" name="Picture 1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2" name="Picture 1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3" name="Picture 1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4" name="Picture 11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5" name="Picture 11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6" name="Picture 1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7" name="Picture 11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8" name="Picture 11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9" name="Picture 1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0" name="Picture 1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1" name="Picture 1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2" name="Picture 1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3" name="Picture 11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4" name="Picture 11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5" name="Picture 1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6" name="Picture 11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7" name="Picture 11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8" name="Picture 1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9" name="Picture 1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0" name="Picture 11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1" name="Picture 1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2" name="Picture 11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3" name="Picture 11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4" name="Picture 1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5" name="Picture 11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6" name="Picture 11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7" name="Picture 1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8" name="Picture 1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9" name="Picture 11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0" name="Picture 1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1" name="Picture 11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2" name="Picture 11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3" name="Picture 1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4" name="Picture 11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5" name="Picture 11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6" name="Picture 1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7" name="Picture 1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8" name="Picture 11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9" name="Picture 1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0" name="Picture 11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1" name="Picture 11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2" name="Picture 1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3" name="Picture 11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4" name="Picture 11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5" name="Picture 1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6" name="Picture 1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7" name="Picture 1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8" name="Picture 1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9" name="Picture 11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0" name="Picture 11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1" name="Picture 1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2" name="Picture 11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3" name="Picture 11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4" name="Picture 1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5" name="Picture 1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6" name="Picture 1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7" name="Picture 1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8" name="Picture 11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9" name="Picture 11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0" name="Picture 1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1" name="Picture 11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2" name="Picture 11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3" name="Picture 1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4" name="Picture 1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5" name="Picture 1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6" name="Picture 1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7" name="Picture 11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8" name="Picture 11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9" name="Picture 1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0" name="Picture 11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1" name="Picture 11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2" name="Picture 1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3" name="Picture 1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4" name="Picture 11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5" name="Picture 1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6" name="Picture 11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7" name="Picture 11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8" name="Picture 1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9" name="Picture 11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0" name="Picture 11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1" name="Picture 1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2" name="Picture 1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3" name="Picture 11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4" name="Picture 1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5" name="Picture 11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6" name="Picture 11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7" name="Picture 1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8" name="Picture 11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9" name="Picture 11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0" name="Picture 1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1" name="Picture 1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2" name="Picture 11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3" name="Picture 1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4" name="Picture 11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5" name="Picture 11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6" name="Picture 1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7" name="Picture 11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8" name="Picture 11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9" name="Picture 1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0" name="Picture 1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1" name="Picture 11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2" name="Picture 1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3" name="Picture 11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4" name="Picture 11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5" name="Picture 1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6" name="Picture 11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7" name="Picture 11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8" name="Picture 1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9" name="Picture 1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0" name="Picture 1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1" name="Picture 1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2" name="Picture 11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3" name="Picture 11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4" name="Picture 1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5" name="Picture 11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6" name="Picture 11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7" name="Picture 1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8" name="Picture 1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9" name="Picture 11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0" name="Picture 1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1" name="Picture 11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2" name="Picture 11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3" name="Picture 1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4" name="Picture 11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5" name="Picture 11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6" name="Picture 1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7" name="Picture 1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8" name="Picture 1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9" name="Picture 1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0" name="Picture 11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1" name="Picture 11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2" name="Picture 1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3" name="Picture 11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4" name="Picture 11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5" name="Picture 1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6" name="Picture 1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7" name="Picture 1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8" name="Picture 1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9" name="Picture 11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0" name="Picture 11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1" name="Picture 1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2" name="Picture 12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3" name="Picture 12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4" name="Picture 1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5" name="Picture 1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6" name="Picture 12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7" name="Picture 1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8" name="Picture 12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9" name="Picture 1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0" name="Picture 1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1" name="Picture 12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2" name="Picture 12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3" name="Picture 1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4" name="Picture 1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5" name="Picture 1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6" name="Picture 1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7" name="Picture 12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8" name="Picture 1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9" name="Picture 1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0" name="Picture 12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1" name="Picture 12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2" name="Picture 1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3" name="Picture 1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4" name="Picture 12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5" name="Picture 1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6" name="Picture 12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7" name="Picture 1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8" name="Picture 1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9" name="Picture 12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0" name="Picture 12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1" name="Picture 1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2" name="Picture 1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3" name="Picture 12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4" name="Picture 1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5" name="Picture 12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6" name="Picture 1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7" name="Picture 1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8" name="Picture 12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9" name="Picture 12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0" name="Picture 1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1" name="Picture 12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2" name="Picture 12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3" name="Picture 12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4" name="Picture 12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5" name="Picture 1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6" name="Picture 1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7" name="Picture 12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8" name="Picture 12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9" name="Picture 1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0" name="Picture 12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1" name="Picture 12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2" name="Picture 12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3" name="Picture 12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4" name="Picture 1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5" name="Picture 1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6" name="Picture 12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7" name="Picture 1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8" name="Picture 12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9" name="Picture 12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0" name="Picture 1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1" name="Picture 12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2" name="Picture 12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3" name="Picture 1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4" name="Picture 1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5" name="Picture 12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6" name="Picture 1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7" name="Picture 12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8" name="Picture 12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9" name="Picture 1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0" name="Picture 12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1" name="Picture 12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2" name="Picture 1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3" name="Picture 1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4" name="Picture 12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5" name="Picture 1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6" name="Picture 12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7" name="Picture 12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8" name="Picture 1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9" name="Picture 12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0" name="Picture 12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1" name="Picture 1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2" name="Picture 1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3" name="Picture 1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4" name="Picture 1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5" name="Picture 12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6" name="Picture 12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7" name="Picture 1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8" name="Picture 12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9" name="Picture 12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0" name="Picture 1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1" name="Picture 1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2" name="Picture 1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3" name="Picture 1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4" name="Picture 12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5" name="Picture 12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6" name="Picture 1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7" name="Picture 12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8" name="Picture 12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9" name="Picture 1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0" name="Picture 1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1" name="Picture 1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2" name="Picture 1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3" name="Picture 12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4" name="Picture 12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5" name="Picture 1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6" name="Picture 12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7" name="Picture 12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8" name="Picture 1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9" name="Picture 1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0" name="Picture 1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1" name="Picture 1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2" name="Picture 12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3" name="Picture 12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4" name="Picture 1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5" name="Picture 12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6" name="Picture 12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7" name="Picture 1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8" name="Picture 1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9" name="Picture 1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0" name="Picture 1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1" name="Picture 12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2" name="Picture 12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3" name="Picture 1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4" name="Picture 12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5" name="Picture 12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6" name="Picture 1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7" name="Picture 1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8" name="Picture 12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9" name="Picture 1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0" name="Picture 12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1" name="Picture 12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2" name="Picture 1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3" name="Picture 12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4" name="Picture 12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5" name="Picture 1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6" name="Picture 1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7" name="Picture 12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8" name="Picture 1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9" name="Picture 12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0" name="Picture 12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1" name="Picture 1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2" name="Picture 12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3" name="Picture 12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4" name="Picture 1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5" name="Picture 1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6" name="Picture 1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7" name="Picture 1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8" name="Picture 12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9" name="Picture 12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0" name="Picture 1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1" name="Picture 12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2" name="Picture 12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3" name="Picture 1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4" name="Picture 1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5" name="Picture 12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6" name="Picture 1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7" name="Picture 12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8" name="Picture 12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9" name="Picture 1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0" name="Picture 12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1" name="Picture 12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2" name="Picture 1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3" name="Picture 1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4" name="Picture 1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5" name="Picture 1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6" name="Picture 12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7" name="Picture 12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8" name="Picture 1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9" name="Picture 12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0" name="Picture 12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1" name="Picture 1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2" name="Picture 1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3" name="Picture 12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4" name="Picture 1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5" name="Picture 12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6" name="Picture 12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7" name="Picture 1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8" name="Picture 12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9" name="Picture 12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0" name="Picture 1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1" name="Picture 1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2" name="Picture 1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3" name="Picture 1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4" name="Picture 12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5" name="Picture 12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6" name="Picture 1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7" name="Picture 12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8" name="Picture 12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9" name="Picture 1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0" name="Picture 1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1" name="Picture 1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2" name="Picture 1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3" name="Picture 12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4" name="Picture 12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5" name="Picture 1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6" name="Picture 12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7" name="Picture 12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8" name="Picture 1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9" name="Picture 1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0" name="Picture 1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1" name="Picture 1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2" name="Picture 12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3" name="Picture 12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4" name="Picture 1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5" name="Picture 12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6" name="Picture 12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7" name="Picture 1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8" name="Picture 1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9" name="Picture 12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0" name="Picture 1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1" name="Picture 12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2" name="Picture 12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3" name="Picture 1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4" name="Picture 12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5" name="Picture 12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6" name="Picture 1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7" name="Picture 1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8" name="Picture 12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9" name="Picture 1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0" name="Picture 12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1" name="Picture 12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2" name="Picture 1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3" name="Picture 12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4" name="Picture 12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5" name="Picture 1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6" name="Picture 1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7" name="Picture 12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8" name="Picture 1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9" name="Picture 12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0" name="Picture 1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1" name="Picture 1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2" name="Picture 12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3" name="Picture 12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4" name="Picture 1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5" name="Picture 1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6" name="Picture 12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7" name="Picture 1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8" name="Picture 12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9" name="Picture 1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0" name="Picture 1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1" name="Picture 12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2" name="Picture 12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3" name="Picture 1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4" name="Picture 12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5" name="Picture 12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6" name="Picture 12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7" name="Picture 12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8" name="Picture 1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9" name="Picture 1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0" name="Picture 12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1" name="Picture 12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2" name="Picture 1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3" name="Picture 12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4" name="Picture 12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5" name="Picture 12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6" name="Picture 12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7" name="Picture 1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8" name="Picture 1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9" name="Picture 12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0" name="Picture 12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1" name="Picture 1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2" name="Picture 12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3" name="Picture 12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4" name="Picture 12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5" name="Picture 12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6" name="Picture 1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7" name="Picture 1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8" name="Picture 12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9" name="Picture 1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0" name="Picture 12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1" name="Picture 12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2" name="Picture 1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3" name="Picture 12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4" name="Picture 12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5" name="Picture 1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6" name="Picture 1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7" name="Picture 1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8" name="Picture 1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9" name="Picture 12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0" name="Picture 12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1" name="Picture 1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2" name="Picture 12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3" name="Picture 12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4" name="Picture 1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5" name="Picture 1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6" name="Picture 1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7" name="Picture 1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8" name="Picture 12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9" name="Picture 12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0" name="Picture 1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1" name="Picture 12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2" name="Picture 12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3" name="Picture 1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4" name="Picture 1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5" name="Picture 12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6" name="Picture 1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7" name="Picture 12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8" name="Picture 12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9" name="Picture 1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0" name="Picture 12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1" name="Picture 12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2" name="Picture 1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3" name="Picture 1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4" name="Picture 12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5" name="Picture 1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6" name="Picture 12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7" name="Picture 12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8" name="Picture 1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9" name="Picture 12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0" name="Picture 12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1" name="Picture 1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2" name="Picture 1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3" name="Picture 12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4" name="Picture 1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5" name="Picture 12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6" name="Picture 12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7" name="Picture 1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8" name="Picture 12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9" name="Picture 12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0" name="Picture 1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1" name="Picture 1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2" name="Picture 12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3" name="Picture 1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4" name="Picture 12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5" name="Picture 12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6" name="Picture 1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7" name="Picture 12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8" name="Picture 12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9" name="Picture 1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0" name="Picture 1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1" name="Picture 1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2" name="Picture 1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3" name="Picture 12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4" name="Picture 12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5" name="Picture 1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6" name="Picture 12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7" name="Picture 12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8" name="Picture 1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9" name="Picture 1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0" name="Picture 1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1" name="Picture 1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2" name="Picture 12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3" name="Picture 12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4" name="Picture 1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5" name="Picture 12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6" name="Picture 12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7" name="Picture 1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8" name="Picture 1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9" name="Picture 1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0" name="Picture 1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1" name="Picture 12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2" name="Picture 12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3" name="Picture 1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4" name="Picture 12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5" name="Picture 12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6" name="Picture 1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7" name="Picture 1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8" name="Picture 1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9" name="Picture 1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0" name="Picture 12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1" name="Picture 12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2" name="Picture 1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3" name="Picture 12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4" name="Picture 12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5" name="Picture 1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6" name="Picture 1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7" name="Picture 12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8" name="Picture 1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9" name="Picture 12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0" name="Picture 12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1" name="Picture 1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2" name="Picture 12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3" name="Picture 12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4" name="Picture 1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5" name="Picture 1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6" name="Picture 12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7" name="Picture 1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8" name="Picture 12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9" name="Picture 12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0" name="Picture 1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1" name="Picture 12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2" name="Picture 12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3" name="Picture 1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4" name="Picture 1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5" name="Picture 1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6" name="Picture 1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7" name="Picture 12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8" name="Picture 12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9" name="Picture 1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0" name="Picture 12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1" name="Picture 12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2" name="Picture 1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3" name="Picture 1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4" name="Picture 12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5" name="Picture 1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6" name="Picture 12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7" name="Picture 12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8" name="Picture 1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9" name="Picture 12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0" name="Picture 12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1" name="Picture 1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2" name="Picture 1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3" name="Picture 12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4" name="Picture 1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5" name="Picture 12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6" name="Picture 12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7" name="Picture 1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8" name="Picture 12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9" name="Picture 12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0" name="Picture 1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1" name="Picture 1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2" name="Picture 1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3" name="Picture 1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4" name="Picture 12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5" name="Picture 12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6" name="Picture 1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7" name="Picture 12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8" name="Picture 12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9" name="Picture 1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0" name="Picture 1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1" name="Picture 1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2" name="Picture 1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3" name="Picture 12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4" name="Picture 12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5" name="Picture 1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6" name="Picture 12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7" name="Picture 12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8" name="Picture 1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9" name="Picture 1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0" name="Picture 12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1" name="Picture 1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2" name="Picture 12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3" name="Picture 1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4" name="Picture 1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5" name="Picture 12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6" name="Picture 12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7" name="Picture 1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8" name="Picture 1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9" name="Picture 1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0" name="Picture 1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1" name="Picture 12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2" name="Picture 1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3" name="Picture 1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4" name="Picture 12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5" name="Picture 12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6" name="Picture 1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7" name="Picture 1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8" name="Picture 12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9" name="Picture 1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0" name="Picture 12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1" name="Picture 1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2" name="Picture 1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3" name="Picture 12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4" name="Picture 12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5" name="Picture 1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6" name="Picture 12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7" name="Picture 12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8" name="Picture 12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9" name="Picture 12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0" name="Picture 1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1" name="Picture 1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2" name="Picture 12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3" name="Picture 12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4" name="Picture 1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5" name="Picture 12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6" name="Picture 1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7" name="Picture 12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8" name="Picture 1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9" name="Picture 1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0" name="Picture 1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1" name="Picture 12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2" name="Picture 1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3" name="Picture 1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4" name="Picture 12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5" name="Picture 12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6" name="Picture 12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7" name="Picture 1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8" name="Picture 1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9" name="Picture 12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0" name="Picture 12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1" name="Picture 1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2" name="Picture 1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3" name="Picture 12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4" name="Picture 1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5" name="Picture 12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6" name="Picture 12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7" name="Picture 1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8" name="Picture 12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9" name="Picture 12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0" name="Picture 1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1" name="Picture 1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2" name="Picture 12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3" name="Picture 1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4" name="Picture 12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5" name="Picture 12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6" name="Picture 1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7" name="Picture 12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8" name="Picture 12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9" name="Picture 1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0" name="Picture 1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1" name="Picture 12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2" name="Picture 1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3" name="Picture 12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4" name="Picture 12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5" name="Picture 1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6" name="Picture 12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7" name="Picture 12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8" name="Picture 1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9" name="Picture 1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0" name="Picture 1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1" name="Picture 1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2" name="Picture 12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3" name="Picture 12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4" name="Picture 1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5" name="Picture 12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6" name="Picture 12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7" name="Picture 1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8" name="Picture 1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9" name="Picture 12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0" name="Picture 1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1" name="Picture 12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2" name="Picture 12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3" name="Picture 1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4" name="Picture 12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5" name="Picture 12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6" name="Picture 1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7" name="Picture 1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8" name="Picture 12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9" name="Picture 1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0" name="Picture 12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1" name="Picture 12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2" name="Picture 1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3" name="Picture 12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4" name="Picture 12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5" name="Picture 1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6" name="Picture 1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7" name="Picture 12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8" name="Picture 1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9" name="Picture 12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0" name="Picture 12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1" name="Picture 1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2" name="Picture 12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3" name="Picture 12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4" name="Picture 1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5" name="Picture 1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6" name="Picture 12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7" name="Picture 1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8" name="Picture 12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9" name="Picture 12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0" name="Picture 1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1" name="Picture 12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2" name="Picture 12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3" name="Picture 1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4" name="Picture 12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5" name="Picture 12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6" name="Picture 12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7" name="Picture 12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8" name="Picture 1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9" name="Picture 1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0" name="Picture 12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1" name="Picture 12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2" name="Picture 1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3" name="Picture 12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4" name="Picture 12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5" name="Picture 12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6" name="Picture 12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7" name="Picture 1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8" name="Picture 1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9" name="Picture 12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0" name="Picture 12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1" name="Picture 1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2" name="Picture 12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3" name="Picture 12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4" name="Picture 12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5" name="Picture 12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6" name="Picture 1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7" name="Picture 1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8" name="Picture 12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9" name="Picture 12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0" name="Picture 1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1" name="Picture 12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2" name="Picture 12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3" name="Picture 12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4" name="Picture 12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5" name="Picture 1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6" name="Picture 1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7" name="Picture 12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8" name="Picture 12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9" name="Picture 1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0" name="Picture 12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1" name="Picture 12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2" name="Picture 12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3" name="Picture 12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4" name="Picture 1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5" name="Picture 1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6" name="Picture 12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7" name="Picture 12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8" name="Picture 1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9" name="Picture 12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0" name="Picture 12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1" name="Picture 12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2" name="Picture 12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3" name="Picture 1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4" name="Picture 1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5" name="Picture 12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6" name="Picture 12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7" name="Picture 1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8" name="Picture 12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9" name="Picture 12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0" name="Picture 12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1" name="Picture 12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2" name="Picture 1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3" name="Picture 1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4" name="Picture 12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5" name="Picture 12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6" name="Picture 1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7" name="Picture 12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8" name="Picture 12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9" name="Picture 12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0" name="Picture 12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1" name="Picture 1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2" name="Picture 1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3" name="Picture 12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4" name="Picture 12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5" name="Picture 1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6" name="Picture 12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7" name="Picture 12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8" name="Picture 12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9" name="Picture 12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0" name="Picture 1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1" name="Picture 1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2" name="Picture 12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3" name="Picture 12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4" name="Picture 1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5" name="Picture 12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6" name="Picture 12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7" name="Picture 12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8" name="Picture 12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9" name="Picture 1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0" name="Picture 1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1" name="Picture 12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2" name="Picture 12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3" name="Picture 1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4" name="Picture 12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5" name="Picture 12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6" name="Picture 12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7" name="Picture 12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8" name="Picture 1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9" name="Picture 1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0" name="Picture 12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1" name="Picture 12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2" name="Picture 1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3" name="Picture 12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4" name="Picture 1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5" name="Picture 12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6" name="Picture 1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7" name="Picture 1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8" name="Picture 1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9" name="Picture 12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0" name="Picture 1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1" name="Picture 1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2" name="Picture 12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3" name="Picture 12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4" name="Picture 12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5" name="Picture 1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6" name="Picture 1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7" name="Picture 12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8" name="Picture 12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9" name="Picture 1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0" name="Picture 1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1" name="Picture 1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2" name="Picture 1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3" name="Picture 12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4" name="Picture 12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5" name="Picture 1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6" name="Picture 12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7" name="Picture 12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8" name="Picture 1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9" name="Picture 1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0" name="Picture 1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1" name="Picture 1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2" name="Picture 12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3" name="Picture 12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4" name="Picture 1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5" name="Picture 12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6" name="Picture 12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7" name="Picture 1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8" name="Picture 1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9" name="Picture 1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0" name="Picture 1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1" name="Picture 12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2" name="Picture 12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3" name="Picture 1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4" name="Picture 12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5" name="Picture 12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6" name="Picture 1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7" name="Picture 1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8" name="Picture 1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9" name="Picture 1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0" name="Picture 12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1" name="Picture 12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2" name="Picture 1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3" name="Picture 12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4" name="Picture 12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5" name="Picture 1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6" name="Picture 1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7" name="Picture 1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8" name="Picture 1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9" name="Picture 12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0" name="Picture 12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1" name="Picture 1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2" name="Picture 12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3" name="Picture 12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4" name="Picture 1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5" name="Picture 1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6" name="Picture 1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7" name="Picture 1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8" name="Picture 12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9" name="Picture 12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0" name="Picture 1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1" name="Picture 12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2" name="Picture 12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3" name="Picture 1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4" name="Picture 1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5" name="Picture 1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6" name="Picture 1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7" name="Picture 12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8" name="Picture 12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9" name="Picture 1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0" name="Picture 12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1" name="Picture 12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2" name="Picture 1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3" name="Picture 1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4" name="Picture 1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5" name="Picture 1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6" name="Picture 12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7" name="Picture 12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8" name="Picture 1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9" name="Picture 12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0" name="Picture 1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1" name="Picture 12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2" name="Picture 12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3" name="Picture 1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4" name="Picture 12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5" name="Picture 12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6" name="Picture 1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7" name="Picture 1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8" name="Picture 1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9" name="Picture 1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0" name="Picture 12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1" name="Picture 12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2" name="Picture 1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3" name="Picture 12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4" name="Picture 12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5" name="Picture 1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6" name="Picture 1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7" name="Picture 1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8" name="Picture 1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9" name="Picture 12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0" name="Picture 12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1" name="Picture 1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2" name="Picture 12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3" name="Picture 12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4" name="Picture 1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5" name="Picture 1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6" name="Picture 1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7" name="Picture 1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8" name="Picture 12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9" name="Picture 12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0" name="Picture 1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1" name="Picture 12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2" name="Picture 12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3" name="Picture 1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4" name="Picture 1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5" name="Picture 1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6" name="Picture 1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7" name="Picture 12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8" name="Picture 12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9" name="Picture 1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0" name="Picture 12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1" name="Picture 12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2" name="Picture 1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3" name="Picture 1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4" name="Picture 1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5" name="Picture 1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6" name="Picture 12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7" name="Picture 12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8" name="Picture 1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9" name="Picture 12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0" name="Picture 12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1" name="Picture 1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2" name="Picture 1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3" name="Picture 1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4" name="Picture 1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5" name="Picture 12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6" name="Picture 12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7" name="Picture 1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8" name="Picture 12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9" name="Picture 12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0" name="Picture 1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1" name="Picture 1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2" name="Picture 1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3" name="Picture 1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4" name="Picture 12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5" name="Picture 12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6" name="Picture 1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7" name="Picture 12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8" name="Picture 12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9" name="Picture 1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0" name="Picture 1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1" name="Picture 1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2" name="Picture 1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3" name="Picture 12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4" name="Picture 12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5" name="Picture 1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6" name="Picture 12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7" name="Picture 12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8" name="Picture 1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9" name="Picture 1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0" name="Picture 1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1" name="Picture 1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2" name="Picture 12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3" name="Picture 12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4" name="Picture 1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5" name="Picture 12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6" name="Picture 12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7" name="Picture 1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8" name="Picture 1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9" name="Picture 1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0" name="Picture 1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1" name="Picture 12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2" name="Picture 12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3" name="Picture 1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4" name="Picture 12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5" name="Picture 12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6" name="Picture 1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7" name="Picture 1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8" name="Picture 1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9" name="Picture 1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0" name="Picture 12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1" name="Picture 12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2" name="Picture 1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3" name="Picture 12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4" name="Picture 12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5" name="Picture 1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6" name="Picture 1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7" name="Picture 1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8" name="Picture 1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9" name="Picture 12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0" name="Picture 12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1" name="Picture 1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2" name="Picture 12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3" name="Picture 12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4" name="Picture 1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5" name="Picture 1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6" name="Picture 1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7" name="Picture 1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8" name="Picture 12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9" name="Picture 12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0" name="Picture 1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1" name="Picture 12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2" name="Picture 12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3" name="Picture 1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4" name="Picture 1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5" name="Picture 1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6" name="Picture 1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7" name="Picture 12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8" name="Picture 12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9" name="Picture 1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0" name="Picture 12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1" name="Picture 12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2" name="Picture 1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3" name="Picture 1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4" name="Picture 1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5" name="Picture 1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6" name="Picture 12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7" name="Picture 12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8" name="Picture 1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9" name="Picture 12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0" name="Picture 12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1" name="Picture 1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2" name="Picture 1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3" name="Picture 1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4" name="Picture 1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5" name="Picture 12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6" name="Picture 12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7" name="Picture 1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8" name="Picture 12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9" name="Picture 12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0" name="Picture 1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1" name="Picture 1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2" name="Picture 1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3" name="Picture 1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4" name="Picture 12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5" name="Picture 12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6" name="Picture 1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7" name="Picture 12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8" name="Picture 12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9" name="Picture 1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0" name="Picture 1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1" name="Picture 1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2" name="Picture 1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3" name="Picture 12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4" name="Picture 12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5" name="Picture 1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6" name="Picture 12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7" name="Picture 12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8" name="Picture 1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9" name="Picture 1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0" name="Picture 1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1" name="Picture 1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2" name="Picture 12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3" name="Picture 12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4" name="Picture 1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5" name="Picture 12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6" name="Picture 12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7" name="Picture 1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8" name="Picture 1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9" name="Picture 1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0" name="Picture 1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1" name="Picture 12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2" name="Picture 12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3" name="Picture 1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4" name="Picture 12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5" name="Picture 12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6" name="Picture 1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7" name="Picture 12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8" name="Picture 12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9" name="Picture 12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0" name="Picture 12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1" name="Picture 1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2" name="Picture 1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3" name="Picture 12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4" name="Picture 12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5" name="Picture 1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6" name="Picture 12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7" name="Picture 12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8" name="Picture 12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9" name="Picture 12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0" name="Picture 1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1" name="Picture 1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2" name="Picture 12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3" name="Picture 12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4" name="Picture 1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5" name="Picture 12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6" name="Picture 12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7" name="Picture 12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8" name="Picture 12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9" name="Picture 1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0" name="Picture 1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1" name="Picture 1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2" name="Picture 1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3" name="Picture 12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4" name="Picture 12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5" name="Picture 1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6" name="Picture 12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7" name="Picture 12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8" name="Picture 1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9" name="Picture 1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0" name="Picture 1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1" name="Picture 1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2" name="Picture 12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3" name="Picture 12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4" name="Picture 1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5" name="Picture 12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6" name="Picture 12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7" name="Picture 1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8" name="Picture 1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9" name="Picture 1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0" name="Picture 1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1" name="Picture 12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2" name="Picture 12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3" name="Picture 1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4" name="Picture 12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5" name="Picture 12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6" name="Picture 1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7" name="Picture 1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8" name="Picture 1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9" name="Picture 1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0" name="Picture 12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1" name="Picture 12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2" name="Picture 1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3" name="Picture 12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4" name="Picture 12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5" name="Picture 1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6" name="Picture 1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7" name="Picture 1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8" name="Picture 1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9" name="Picture 12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0" name="Picture 12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1" name="Picture 1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2" name="Picture 12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3" name="Picture 12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4" name="Picture 1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5" name="Picture 1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6" name="Picture 1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7" name="Picture 1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8" name="Picture 12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9" name="Picture 12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0" name="Picture 1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1" name="Picture 13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2" name="Picture 13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3" name="Picture 1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4" name="Picture 1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5" name="Picture 1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6" name="Picture 1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7" name="Picture 130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8" name="Picture 13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9" name="Picture 1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0" name="Picture 13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1" name="Picture 13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2" name="Picture 1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3" name="Picture 1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4" name="Picture 1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5" name="Picture 1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6" name="Picture 13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7" name="Picture 13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8" name="Picture 1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9" name="Picture 13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0" name="Picture 13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1" name="Picture 1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2" name="Picture 1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3" name="Picture 1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4" name="Picture 1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5" name="Picture 13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6" name="Picture 13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7" name="Picture 1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8" name="Picture 13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9" name="Picture 13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0" name="Picture 1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1" name="Picture 1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2" name="Picture 1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3" name="Picture 1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4" name="Picture 13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5" name="Picture 13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6" name="Picture 1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7" name="Picture 13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8" name="Picture 13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9" name="Picture 1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0" name="Picture 1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1" name="Picture 1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2" name="Picture 1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3" name="Picture 13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4" name="Picture 13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5" name="Picture 1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6" name="Picture 13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7" name="Picture 13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8" name="Picture 1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9" name="Picture 1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0" name="Picture 1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1" name="Picture 1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2" name="Picture 13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3" name="Picture 13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4" name="Picture 1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5" name="Picture 13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6" name="Picture 13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7" name="Picture 1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8" name="Picture 1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9" name="Picture 1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0" name="Picture 1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1" name="Picture 13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2" name="Picture 13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3" name="Picture 1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4" name="Picture 13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5" name="Picture 13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6" name="Picture 1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7" name="Picture 1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8" name="Picture 1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9" name="Picture 1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0" name="Picture 13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1" name="Picture 13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2" name="Picture 1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3" name="Picture 13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4" name="Picture 13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5" name="Picture 1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6" name="Picture 1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7" name="Picture 1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8" name="Picture 1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9" name="Picture 13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0" name="Picture 13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1" name="Picture 1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2" name="Picture 13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3" name="Picture 13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4" name="Picture 1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5" name="Picture 1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6" name="Picture 1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7" name="Picture 1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8" name="Picture 13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9" name="Picture 13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0" name="Picture 1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1" name="Picture 13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2" name="Picture 13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3" name="Picture 1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4" name="Picture 1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5" name="Picture 1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6" name="Picture 1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7" name="Picture 13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8" name="Picture 13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9" name="Picture 1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0" name="Picture 13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1" name="Picture 13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2" name="Picture 1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3" name="Picture 1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4" name="Picture 1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5" name="Picture 1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6" name="Picture 13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7" name="Picture 13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8" name="Picture 1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9" name="Picture 13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0" name="Picture 13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1" name="Picture 1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2" name="Picture 1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3" name="Picture 1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4" name="Picture 1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5" name="Picture 13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6" name="Picture 13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7" name="Picture 1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8" name="Picture 13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9" name="Picture 13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0" name="Picture 1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1" name="Picture 1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2" name="Picture 1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3" name="Picture 1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4" name="Picture 13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5" name="Picture 13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6" name="Picture 1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7" name="Picture 13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8" name="Picture 13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9" name="Picture 1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0" name="Picture 1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1" name="Picture 1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2" name="Picture 1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3" name="Picture 13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4" name="Picture 13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5" name="Picture 1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6" name="Picture 13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7" name="Picture 13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8" name="Picture 1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9" name="Picture 13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0" name="Picture 13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1" name="Picture 13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2" name="Picture 13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3" name="Picture 1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4" name="Picture 1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5" name="Picture 13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6" name="Picture 13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7" name="Picture 1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8" name="Picture 13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9" name="Picture 13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0" name="Picture 13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1" name="Picture 13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2" name="Picture 1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3" name="Picture 1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4" name="Picture 13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5" name="Picture 13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6" name="Picture 1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7" name="Picture 13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8" name="Picture 13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9" name="Picture 13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0" name="Picture 13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1" name="Picture 1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2" name="Picture 1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3" name="Picture 13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4" name="Picture 13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5" name="Picture 1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6" name="Picture 13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7" name="Picture 13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8" name="Picture 13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9" name="Picture 13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0" name="Picture 1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1" name="Picture 1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2" name="Picture 1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3" name="Picture 1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4" name="Picture 13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5" name="Picture 13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6" name="Picture 1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7" name="Picture 13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8" name="Picture 13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9" name="Picture 1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0" name="Picture 1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1" name="Picture 1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2" name="Picture 1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3" name="Picture 13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4" name="Picture 13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5" name="Picture 1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6" name="Picture 13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7" name="Picture 13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8" name="Picture 1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9" name="Picture 1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0" name="Picture 1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1" name="Picture 1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2" name="Picture 13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3" name="Picture 13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4" name="Picture 1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5" name="Picture 13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6" name="Picture 13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7" name="Picture 1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8" name="Picture 1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9" name="Picture 1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0" name="Picture 1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1" name="Picture 13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2" name="Picture 13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3" name="Picture 1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4" name="Picture 13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5" name="Picture 13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6" name="Picture 1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7" name="Picture 1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8" name="Picture 1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9" name="Picture 1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0" name="Picture 13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1" name="Picture 13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2" name="Picture 1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3" name="Picture 13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4" name="Picture 13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5" name="Picture 1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6" name="Picture 1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7" name="Picture 1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8" name="Picture 1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9" name="Picture 13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0" name="Picture 13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1" name="Picture 1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2" name="Picture 13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3" name="Picture 13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4" name="Picture 1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5" name="Picture 1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6" name="Picture 1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7" name="Picture 1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8" name="Picture 13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9" name="Picture 13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0" name="Picture 1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1" name="Picture 13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2" name="Picture 13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3" name="Picture 1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4" name="Picture 1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5" name="Picture 1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6" name="Picture 1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7" name="Picture 13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8" name="Picture 13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9" name="Picture 1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0" name="Picture 13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1" name="Picture 13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2" name="Picture 1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3" name="Picture 1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4" name="Picture 1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5" name="Picture 1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6" name="Picture 13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7" name="Picture 13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8" name="Picture 1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9" name="Picture 13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0" name="Picture 13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1" name="Picture 1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2" name="Picture 1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3" name="Picture 1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4" name="Picture 1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5" name="Picture 13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6" name="Picture 13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7" name="Picture 1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8" name="Picture 13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9" name="Picture 13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0" name="Picture 1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1" name="Picture 1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2" name="Picture 1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3" name="Picture 1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4" name="Picture 13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5" name="Picture 13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6" name="Picture 1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7" name="Picture 13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8" name="Picture 13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9" name="Picture 1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0" name="Picture 1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1" name="Picture 1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2" name="Picture 1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3" name="Picture 13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4" name="Picture 13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5" name="Picture 1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6" name="Picture 13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7" name="Picture 13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8" name="Picture 1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9" name="Picture 1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0" name="Picture 1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1" name="Picture 1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2" name="Picture 13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3" name="Picture 13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4" name="Picture 1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5" name="Picture 13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6" name="Picture 13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7" name="Picture 1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8" name="Picture 1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9" name="Picture 1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0" name="Picture 1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1" name="Picture 13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2" name="Picture 13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3" name="Picture 1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4" name="Picture 13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5" name="Picture 13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6" name="Picture 1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7" name="Picture 1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8" name="Picture 1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9" name="Picture 1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0" name="Picture 13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1" name="Picture 13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2" name="Picture 1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3" name="Picture 13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4" name="Picture 13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5" name="Picture 1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6" name="Picture 1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7" name="Picture 1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8" name="Picture 1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9" name="Picture 13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0" name="Picture 13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1" name="Picture 1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2" name="Picture 13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3" name="Picture 13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4" name="Picture 1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5" name="Picture 1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6" name="Picture 1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7" name="Picture 1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8" name="Picture 13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9" name="Picture 13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0" name="Picture 1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1" name="Picture 13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2" name="Picture 13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3" name="Picture 1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4" name="Picture 1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5" name="Picture 1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6" name="Picture 1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7" name="Picture 13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8" name="Picture 13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9" name="Picture 1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0" name="Picture 13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1" name="Picture 13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2" name="Picture 1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3" name="Picture 1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4" name="Picture 1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5" name="Picture 1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6" name="Picture 13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7" name="Picture 13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8" name="Picture 1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9" name="Picture 13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0" name="Picture 13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1" name="Picture 1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2" name="Picture 1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3" name="Picture 1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4" name="Picture 1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5" name="Picture 13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6" name="Picture 13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7" name="Picture 1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8" name="Picture 13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9" name="Picture 13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0" name="Picture 1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1" name="Picture 1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2" name="Picture 1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3" name="Picture 1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4" name="Picture 13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5" name="Picture 13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6" name="Picture 1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7" name="Picture 13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8" name="Picture 13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9" name="Picture 1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0" name="Picture 13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1" name="Picture 13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2" name="Picture 13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3" name="Picture 13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4" name="Picture 1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5" name="Picture 1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6" name="Picture 13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7" name="Picture 13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8" name="Picture 1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9" name="Picture 13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0" name="Picture 13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1" name="Picture 13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2" name="Picture 13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3" name="Picture 1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4" name="Picture 1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5" name="Picture 1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6" name="Picture 1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7" name="Picture 13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8" name="Picture 13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9" name="Picture 1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0" name="Picture 13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1" name="Picture 13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2" name="Picture 1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3" name="Picture 1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4" name="Picture 1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5" name="Picture 1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6" name="Picture 13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7" name="Picture 13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8" name="Picture 1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9" name="Picture 13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0" name="Picture 13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1" name="Picture 1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2" name="Picture 1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3" name="Picture 1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4" name="Picture 1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5" name="Picture 13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6" name="Picture 13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7" name="Picture 1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8" name="Picture 13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9" name="Picture 13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0" name="Picture 1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1" name="Picture 1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2" name="Picture 1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3" name="Picture 1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4" name="Picture 134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5" name="Picture 13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6" name="Picture 1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7" name="Picture 13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8" name="Picture 13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9" name="Picture 1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0" name="Picture 1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1" name="Picture 1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2" name="Picture 1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3" name="Picture 13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4" name="Picture 13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5" name="Picture 1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6" name="Picture 13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7" name="Picture 13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8" name="Picture 1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9" name="Picture 1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0" name="Picture 1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1" name="Picture 1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2" name="Picture 13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3" name="Picture 13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4" name="Picture 1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5" name="Picture 13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6" name="Picture 13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7" name="Picture 1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8" name="Picture 1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9" name="Picture 1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0" name="Picture 1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1" name="Picture 13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2" name="Picture 13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3" name="Picture 1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4" name="Picture 13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5" name="Picture 13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6" name="Picture 1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7" name="Picture 1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8" name="Picture 1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9" name="Picture 1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0" name="Picture 13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1" name="Picture 13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2" name="Picture 1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3" name="Picture 13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4" name="Picture 13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5" name="Picture 1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6" name="Picture 1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7" name="Picture 1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8" name="Picture 1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9" name="Picture 13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0" name="Picture 13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1" name="Picture 1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2" name="Picture 13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3" name="Picture 13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4" name="Picture 1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5" name="Picture 1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6" name="Picture 1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7" name="Picture 1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8" name="Picture 13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9" name="Picture 13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0" name="Picture 1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1" name="Picture 13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2" name="Picture 13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3" name="Picture 1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4" name="Picture 1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5" name="Picture 1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6" name="Picture 1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7" name="Picture 13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8" name="Picture 13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9" name="Picture 1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0" name="Picture 13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1" name="Picture 13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2" name="Picture 1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3" name="Picture 1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4" name="Picture 1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5" name="Picture 1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6" name="Picture 13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7" name="Picture 13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8" name="Picture 1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9" name="Picture 13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0" name="Picture 13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1" name="Picture 1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2" name="Picture 1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3" name="Picture 1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4" name="Picture 1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5" name="Picture 13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6" name="Picture 13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7" name="Picture 1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8" name="Picture 13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9" name="Picture 13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0" name="Picture 1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1" name="Picture 1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2" name="Picture 1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3" name="Picture 1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4" name="Picture 13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5" name="Picture 13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6" name="Picture 1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7" name="Picture 13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8" name="Picture 13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9" name="Picture 1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0" name="Picture 1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1" name="Picture 1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2" name="Picture 1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3" name="Picture 13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4" name="Picture 13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5" name="Picture 1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6" name="Picture 13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7" name="Picture 13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8" name="Picture 1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9" name="Picture 1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0" name="Picture 1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1" name="Picture 1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2" name="Picture 13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3" name="Picture 13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4" name="Picture 1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5" name="Picture 13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6" name="Picture 13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7" name="Picture 1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8" name="Picture 1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9" name="Picture 1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0" name="Picture 1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1" name="Picture 13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2" name="Picture 13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3" name="Picture 1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4" name="Picture 13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5" name="Picture 13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6" name="Picture 1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7" name="Picture 1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8" name="Picture 1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9" name="Picture 1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0" name="Picture 13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1" name="Picture 13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2" name="Picture 1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3" name="Picture 13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4" name="Picture 13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5" name="Picture 1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6" name="Picture 1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7" name="Picture 1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8" name="Picture 1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9" name="Picture 13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0" name="Picture 13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1" name="Picture 1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2" name="Picture 13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3" name="Picture 13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4" name="Picture 1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5" name="Picture 1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6" name="Picture 1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7" name="Picture 1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8" name="Picture 13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9" name="Picture 13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0" name="Picture 1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1" name="Picture 13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2" name="Picture 13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3" name="Picture 1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4" name="Picture 1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5" name="Picture 1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6" name="Picture 1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7" name="Picture 13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8" name="Picture 13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9" name="Picture 1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0" name="Picture 13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1" name="Picture 13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2" name="Picture 1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3" name="Picture 13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4" name="Picture 13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5" name="Picture 13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6" name="Picture 13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7" name="Picture 1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8" name="Picture 1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9" name="Picture 13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0" name="Picture 13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1" name="Picture 1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2" name="Picture 13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3" name="Picture 13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4" name="Picture 13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5" name="Picture 13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6" name="Picture 1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7" name="Picture 1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8" name="Picture 13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9" name="Picture 13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0" name="Picture 1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1" name="Picture 13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2" name="Picture 13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3" name="Picture 13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4" name="Picture 13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5" name="Picture 1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6" name="Picture 1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29" zoomScaleNormal="100" workbookViewId="0">
      <selection activeCell="F40" sqref="F40:F81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  <c r="D7" s="3"/>
      <c r="E7" s="3"/>
    </row>
    <row r="8" spans="1:9">
      <c r="A8" s="4" t="s">
        <v>2</v>
      </c>
      <c r="B8" s="4"/>
      <c r="C8" s="4"/>
      <c r="D8" s="4"/>
      <c r="E8" s="4"/>
    </row>
    <row r="9" spans="1:9" ht="19.5">
      <c r="A9" s="201" t="s">
        <v>202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224</v>
      </c>
      <c r="B10" s="2"/>
      <c r="C10" s="2"/>
      <c r="D10" s="2"/>
      <c r="E10" s="2"/>
    </row>
    <row r="11" spans="1:9" s="116" customFormat="1" ht="18.75" thickBot="1">
      <c r="A11" s="2"/>
      <c r="B11" s="2"/>
      <c r="C11" s="2"/>
      <c r="D11" s="2"/>
      <c r="E11" s="2"/>
    </row>
    <row r="12" spans="1:9" ht="24.75" customHeight="1">
      <c r="A12" s="202" t="s">
        <v>3</v>
      </c>
      <c r="B12" s="208"/>
      <c r="C12" s="206" t="s">
        <v>0</v>
      </c>
      <c r="D12" s="204" t="s">
        <v>23</v>
      </c>
      <c r="E12" s="204" t="s">
        <v>219</v>
      </c>
      <c r="F12" s="204" t="s">
        <v>225</v>
      </c>
      <c r="G12" s="204" t="s">
        <v>197</v>
      </c>
      <c r="H12" s="204" t="s">
        <v>221</v>
      </c>
      <c r="I12" s="204" t="s">
        <v>187</v>
      </c>
    </row>
    <row r="13" spans="1:9" ht="38.25" customHeight="1" thickBot="1">
      <c r="A13" s="203"/>
      <c r="B13" s="209"/>
      <c r="C13" s="207"/>
      <c r="D13" s="205"/>
      <c r="E13" s="205"/>
      <c r="F13" s="205"/>
      <c r="G13" s="205"/>
      <c r="H13" s="205"/>
      <c r="I13" s="205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>
      <c r="A15" s="31"/>
      <c r="B15" s="83" t="s">
        <v>4</v>
      </c>
      <c r="C15" s="19" t="s">
        <v>84</v>
      </c>
      <c r="D15" s="20" t="s">
        <v>161</v>
      </c>
      <c r="E15" s="157">
        <v>81736.899999999994</v>
      </c>
      <c r="F15" s="166">
        <v>160498.79999999999</v>
      </c>
      <c r="G15" s="43">
        <f t="shared" ref="G15:G30" si="0">(F15-E15)/E15</f>
        <v>0.96360273022343645</v>
      </c>
      <c r="H15" s="166">
        <v>162498.79999999999</v>
      </c>
      <c r="I15" s="43">
        <f t="shared" ref="I15:I30" si="1">(F15-H15)/H15</f>
        <v>-1.2307783195937448E-2</v>
      </c>
    </row>
    <row r="16" spans="1:9" ht="16.5">
      <c r="A16" s="35"/>
      <c r="B16" s="84" t="s">
        <v>5</v>
      </c>
      <c r="C16" s="140" t="s">
        <v>85</v>
      </c>
      <c r="D16" s="136" t="s">
        <v>161</v>
      </c>
      <c r="E16" s="160">
        <v>116774.33333333334</v>
      </c>
      <c r="F16" s="160">
        <v>237220.88888888888</v>
      </c>
      <c r="G16" s="46">
        <f t="shared" si="0"/>
        <v>1.0314471692314424</v>
      </c>
      <c r="H16" s="160">
        <v>221665.33333333334</v>
      </c>
      <c r="I16" s="42">
        <f t="shared" si="1"/>
        <v>7.0175860706931464E-2</v>
      </c>
    </row>
    <row r="17" spans="1:9" ht="16.5">
      <c r="A17" s="35"/>
      <c r="B17" s="84" t="s">
        <v>6</v>
      </c>
      <c r="C17" s="15" t="s">
        <v>86</v>
      </c>
      <c r="D17" s="11" t="s">
        <v>161</v>
      </c>
      <c r="E17" s="160">
        <v>114416.03333333333</v>
      </c>
      <c r="F17" s="160">
        <v>161554.22222222222</v>
      </c>
      <c r="G17" s="46">
        <f t="shared" si="0"/>
        <v>0.41198936473841136</v>
      </c>
      <c r="H17" s="160">
        <v>158332</v>
      </c>
      <c r="I17" s="42">
        <f t="shared" si="1"/>
        <v>2.0351048570233555E-2</v>
      </c>
    </row>
    <row r="18" spans="1:9" ht="16.5">
      <c r="A18" s="35"/>
      <c r="B18" s="84" t="s">
        <v>7</v>
      </c>
      <c r="C18" s="15" t="s">
        <v>87</v>
      </c>
      <c r="D18" s="11" t="s">
        <v>161</v>
      </c>
      <c r="E18" s="160">
        <v>37842.544444444444</v>
      </c>
      <c r="F18" s="160">
        <v>49498.8</v>
      </c>
      <c r="G18" s="46">
        <f t="shared" si="0"/>
        <v>0.30801986829051026</v>
      </c>
      <c r="H18" s="160">
        <v>48398.8</v>
      </c>
      <c r="I18" s="42">
        <f t="shared" si="1"/>
        <v>2.2727836227344478E-2</v>
      </c>
    </row>
    <row r="19" spans="1:9" ht="16.5">
      <c r="A19" s="35"/>
      <c r="B19" s="84" t="s">
        <v>8</v>
      </c>
      <c r="C19" s="140" t="s">
        <v>89</v>
      </c>
      <c r="D19" s="136" t="s">
        <v>161</v>
      </c>
      <c r="E19" s="160">
        <v>301468</v>
      </c>
      <c r="F19" s="160">
        <v>397498.5</v>
      </c>
      <c r="G19" s="46">
        <f t="shared" si="0"/>
        <v>0.31854292992954475</v>
      </c>
      <c r="H19" s="160">
        <v>328748.5</v>
      </c>
      <c r="I19" s="42">
        <f t="shared" si="1"/>
        <v>0.20912642947420293</v>
      </c>
    </row>
    <row r="20" spans="1:9" ht="16.5">
      <c r="A20" s="35"/>
      <c r="B20" s="84" t="s">
        <v>9</v>
      </c>
      <c r="C20" s="140" t="s">
        <v>88</v>
      </c>
      <c r="D20" s="11" t="s">
        <v>161</v>
      </c>
      <c r="E20" s="160">
        <v>96624.4</v>
      </c>
      <c r="F20" s="160">
        <v>203498.8</v>
      </c>
      <c r="G20" s="46">
        <f t="shared" si="0"/>
        <v>1.1060808657026591</v>
      </c>
      <c r="H20" s="160">
        <v>157498.79999999999</v>
      </c>
      <c r="I20" s="42">
        <f t="shared" si="1"/>
        <v>0.29206571732610026</v>
      </c>
    </row>
    <row r="21" spans="1:9" ht="16.5">
      <c r="A21" s="35"/>
      <c r="B21" s="84" t="s">
        <v>10</v>
      </c>
      <c r="C21" s="15" t="s">
        <v>90</v>
      </c>
      <c r="D21" s="136" t="s">
        <v>161</v>
      </c>
      <c r="E21" s="160">
        <v>73853.55</v>
      </c>
      <c r="F21" s="160">
        <v>140498.79999999999</v>
      </c>
      <c r="G21" s="46">
        <f t="shared" si="0"/>
        <v>0.90239737967910794</v>
      </c>
      <c r="H21" s="160">
        <v>148998.79999999999</v>
      </c>
      <c r="I21" s="42">
        <f t="shared" si="1"/>
        <v>-5.7047439308236046E-2</v>
      </c>
    </row>
    <row r="22" spans="1:9" ht="16.5">
      <c r="A22" s="35"/>
      <c r="B22" s="84" t="s">
        <v>11</v>
      </c>
      <c r="C22" s="140" t="s">
        <v>91</v>
      </c>
      <c r="D22" s="13" t="s">
        <v>81</v>
      </c>
      <c r="E22" s="160">
        <v>24521.588888888888</v>
      </c>
      <c r="F22" s="160">
        <v>41998.8</v>
      </c>
      <c r="G22" s="46">
        <f t="shared" si="0"/>
        <v>0.71272751493808428</v>
      </c>
      <c r="H22" s="160">
        <v>38498.800000000003</v>
      </c>
      <c r="I22" s="42">
        <f t="shared" si="1"/>
        <v>9.0911924527517729E-2</v>
      </c>
    </row>
    <row r="23" spans="1:9" ht="16.5">
      <c r="A23" s="35"/>
      <c r="B23" s="84" t="s">
        <v>12</v>
      </c>
      <c r="C23" s="15" t="s">
        <v>92</v>
      </c>
      <c r="D23" s="13" t="s">
        <v>81</v>
      </c>
      <c r="E23" s="160">
        <v>34050.713888888888</v>
      </c>
      <c r="F23" s="160">
        <v>56665.333333333336</v>
      </c>
      <c r="G23" s="46">
        <f t="shared" si="0"/>
        <v>0.66414523696150285</v>
      </c>
      <c r="H23" s="160">
        <v>55887.555555555555</v>
      </c>
      <c r="I23" s="42">
        <f t="shared" si="1"/>
        <v>1.3916833005956463E-2</v>
      </c>
    </row>
    <row r="24" spans="1:9" ht="16.5">
      <c r="A24" s="35"/>
      <c r="B24" s="84" t="s">
        <v>13</v>
      </c>
      <c r="C24" s="15" t="s">
        <v>93</v>
      </c>
      <c r="D24" s="138" t="s">
        <v>81</v>
      </c>
      <c r="E24" s="160">
        <v>33970.15833333334</v>
      </c>
      <c r="F24" s="160">
        <v>56109.777777777781</v>
      </c>
      <c r="G24" s="46">
        <f t="shared" si="0"/>
        <v>0.65173730505459138</v>
      </c>
      <c r="H24" s="160">
        <v>55554.222222222219</v>
      </c>
      <c r="I24" s="42">
        <f t="shared" si="1"/>
        <v>1.0000240005760256E-2</v>
      </c>
    </row>
    <row r="25" spans="1:9" ht="16.5">
      <c r="A25" s="35"/>
      <c r="B25" s="84" t="s">
        <v>14</v>
      </c>
      <c r="C25" s="15" t="s">
        <v>94</v>
      </c>
      <c r="D25" s="138" t="s">
        <v>81</v>
      </c>
      <c r="E25" s="160">
        <v>33117.430555555562</v>
      </c>
      <c r="F25" s="160">
        <v>50498.8</v>
      </c>
      <c r="G25" s="46">
        <f t="shared" si="0"/>
        <v>0.52484051911233365</v>
      </c>
      <c r="H25" s="160">
        <v>46998.8</v>
      </c>
      <c r="I25" s="42">
        <f t="shared" si="1"/>
        <v>7.4469986467739599E-2</v>
      </c>
    </row>
    <row r="26" spans="1:9" ht="16.5">
      <c r="A26" s="35"/>
      <c r="B26" s="84" t="s">
        <v>15</v>
      </c>
      <c r="C26" s="15" t="s">
        <v>95</v>
      </c>
      <c r="D26" s="13" t="s">
        <v>82</v>
      </c>
      <c r="E26" s="160">
        <v>69642.7</v>
      </c>
      <c r="F26" s="160">
        <v>101498.8</v>
      </c>
      <c r="G26" s="46">
        <f t="shared" si="0"/>
        <v>0.45742195520851442</v>
      </c>
      <c r="H26" s="160">
        <v>96998.8</v>
      </c>
      <c r="I26" s="42">
        <f t="shared" si="1"/>
        <v>4.6392326503008285E-2</v>
      </c>
    </row>
    <row r="27" spans="1:9" ht="16.5">
      <c r="A27" s="35"/>
      <c r="B27" s="84" t="s">
        <v>16</v>
      </c>
      <c r="C27" s="15" t="s">
        <v>96</v>
      </c>
      <c r="D27" s="13" t="s">
        <v>81</v>
      </c>
      <c r="E27" s="160">
        <v>34174.308333333334</v>
      </c>
      <c r="F27" s="160">
        <v>53887.555555555555</v>
      </c>
      <c r="G27" s="46">
        <f t="shared" si="0"/>
        <v>0.5768440733296154</v>
      </c>
      <c r="H27" s="160">
        <v>52776.444444444445</v>
      </c>
      <c r="I27" s="42">
        <f t="shared" si="1"/>
        <v>2.1053163448339716E-2</v>
      </c>
    </row>
    <row r="28" spans="1:9" ht="16.5">
      <c r="A28" s="35"/>
      <c r="B28" s="84" t="s">
        <v>17</v>
      </c>
      <c r="C28" s="15" t="s">
        <v>97</v>
      </c>
      <c r="D28" s="11" t="s">
        <v>161</v>
      </c>
      <c r="E28" s="160">
        <v>64909.594444444439</v>
      </c>
      <c r="F28" s="160">
        <v>78998.8</v>
      </c>
      <c r="G28" s="46">
        <f t="shared" si="0"/>
        <v>0.21705890594670704</v>
      </c>
      <c r="H28" s="160">
        <v>75498.8</v>
      </c>
      <c r="I28" s="42">
        <f t="shared" si="1"/>
        <v>4.6358352715539848E-2</v>
      </c>
    </row>
    <row r="29" spans="1:9" ht="16.5">
      <c r="A29" s="35"/>
      <c r="B29" s="84" t="s">
        <v>18</v>
      </c>
      <c r="C29" s="15" t="s">
        <v>98</v>
      </c>
      <c r="D29" s="13" t="s">
        <v>83</v>
      </c>
      <c r="E29" s="160">
        <v>114890.25357142856</v>
      </c>
      <c r="F29" s="160">
        <v>137499.5</v>
      </c>
      <c r="G29" s="46">
        <f t="shared" si="0"/>
        <v>0.19678994279976078</v>
      </c>
      <c r="H29" s="160">
        <v>135249.5</v>
      </c>
      <c r="I29" s="42">
        <f t="shared" si="1"/>
        <v>1.6635921020040738E-2</v>
      </c>
    </row>
    <row r="30" spans="1:9" ht="17.25" thickBot="1">
      <c r="A30" s="36"/>
      <c r="B30" s="85" t="s">
        <v>19</v>
      </c>
      <c r="C30" s="16" t="s">
        <v>99</v>
      </c>
      <c r="D30" s="12" t="s">
        <v>161</v>
      </c>
      <c r="E30" s="163">
        <v>70107.725000000006</v>
      </c>
      <c r="F30" s="163">
        <v>62777.555555555555</v>
      </c>
      <c r="G30" s="48">
        <f t="shared" si="0"/>
        <v>-0.10455580243752668</v>
      </c>
      <c r="H30" s="163">
        <v>62666.444444444445</v>
      </c>
      <c r="I30" s="53">
        <f t="shared" si="1"/>
        <v>1.773055932822431E-3</v>
      </c>
    </row>
    <row r="31" spans="1:9" ht="17.25" customHeight="1" thickBot="1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6.5">
      <c r="A32" s="31"/>
      <c r="B32" s="37" t="s">
        <v>26</v>
      </c>
      <c r="C32" s="142" t="s">
        <v>100</v>
      </c>
      <c r="D32" s="20" t="s">
        <v>161</v>
      </c>
      <c r="E32" s="166">
        <v>161621.59722222225</v>
      </c>
      <c r="F32" s="166">
        <v>224998.8</v>
      </c>
      <c r="G32" s="43">
        <f>(F32-E32)/E32</f>
        <v>0.39213325364330492</v>
      </c>
      <c r="H32" s="166">
        <v>242498.8</v>
      </c>
      <c r="I32" s="42">
        <f>(F32-H32)/H32</f>
        <v>-7.2165305560274937E-2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0">
        <v>160038.26388888888</v>
      </c>
      <c r="F33" s="160">
        <v>223498.8</v>
      </c>
      <c r="G33" s="46">
        <f>(F33-E33)/E33</f>
        <v>0.39653351997851211</v>
      </c>
      <c r="H33" s="160">
        <v>242498.8</v>
      </c>
      <c r="I33" s="42">
        <f>(F33-H33)/H33</f>
        <v>-7.835090317972708E-2</v>
      </c>
    </row>
    <row r="34" spans="1:9" ht="16.5">
      <c r="A34" s="35"/>
      <c r="B34" s="155" t="s">
        <v>28</v>
      </c>
      <c r="C34" s="140" t="s">
        <v>102</v>
      </c>
      <c r="D34" s="136" t="s">
        <v>161</v>
      </c>
      <c r="E34" s="160">
        <v>64370.733928571426</v>
      </c>
      <c r="F34" s="160">
        <v>63123.75</v>
      </c>
      <c r="G34" s="46">
        <f>(F34-E34)/E34</f>
        <v>-1.9371907891482701E-2</v>
      </c>
      <c r="H34" s="160">
        <v>64373.75</v>
      </c>
      <c r="I34" s="42">
        <f>(F34-H34)/H34</f>
        <v>-1.9417852773840269E-2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0">
        <v>69527.797619047618</v>
      </c>
      <c r="F35" s="160">
        <v>142142.85714285713</v>
      </c>
      <c r="G35" s="46">
        <f>(F35-E35)/E35</f>
        <v>1.0444032748121468</v>
      </c>
      <c r="H35" s="160">
        <v>147857.14285714287</v>
      </c>
      <c r="I35" s="42">
        <f>(F35-H35)/H35</f>
        <v>-3.8647342995169247E-2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3">
        <v>56445.200000000004</v>
      </c>
      <c r="F36" s="160">
        <v>95998.8</v>
      </c>
      <c r="G36" s="48">
        <f>(F36-E36)/E36</f>
        <v>0.70074337587607083</v>
      </c>
      <c r="H36" s="160">
        <v>104498.8</v>
      </c>
      <c r="I36" s="53">
        <f>(F36-H36)/H36</f>
        <v>-8.1340646973936545E-2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6.5">
      <c r="A38" s="31"/>
      <c r="B38" s="32" t="s">
        <v>31</v>
      </c>
      <c r="C38" s="15" t="s">
        <v>105</v>
      </c>
      <c r="D38" s="20" t="s">
        <v>161</v>
      </c>
      <c r="E38" s="160">
        <v>1848792.0375000001</v>
      </c>
      <c r="F38" s="160">
        <v>1972951.5</v>
      </c>
      <c r="G38" s="43">
        <f t="shared" ref="G38:G43" si="2">(F38-E38)/E38</f>
        <v>6.7157073365532546E-2</v>
      </c>
      <c r="H38" s="160">
        <v>1972951.5</v>
      </c>
      <c r="I38" s="42">
        <f t="shared" ref="I38:I43" si="3">(F38-H38)/H38</f>
        <v>0</v>
      </c>
    </row>
    <row r="39" spans="1:9" ht="16.5">
      <c r="A39" s="35"/>
      <c r="B39" s="32" t="s">
        <v>32</v>
      </c>
      <c r="C39" s="15" t="s">
        <v>106</v>
      </c>
      <c r="D39" s="11" t="s">
        <v>161</v>
      </c>
      <c r="E39" s="160">
        <v>1060713.9708333332</v>
      </c>
      <c r="F39" s="160">
        <v>1049826.375</v>
      </c>
      <c r="G39" s="46">
        <f t="shared" si="2"/>
        <v>-1.0264403159298016E-2</v>
      </c>
      <c r="H39" s="160">
        <v>1047696</v>
      </c>
      <c r="I39" s="42">
        <f t="shared" si="3"/>
        <v>2.033390410958904E-3</v>
      </c>
    </row>
    <row r="40" spans="1:9" ht="16.5">
      <c r="A40" s="35"/>
      <c r="B40" s="32" t="s">
        <v>33</v>
      </c>
      <c r="C40" s="15" t="s">
        <v>107</v>
      </c>
      <c r="D40" s="11" t="s">
        <v>161</v>
      </c>
      <c r="E40" s="168">
        <v>643433.05000000005</v>
      </c>
      <c r="F40" s="160">
        <v>772989.75</v>
      </c>
      <c r="G40" s="46">
        <f t="shared" si="2"/>
        <v>0.20135226190199579</v>
      </c>
      <c r="H40" s="160">
        <v>772989.75</v>
      </c>
      <c r="I40" s="42">
        <f t="shared" si="3"/>
        <v>0</v>
      </c>
    </row>
    <row r="41" spans="1:9" ht="16.5">
      <c r="A41" s="35"/>
      <c r="B41" s="32" t="s">
        <v>34</v>
      </c>
      <c r="C41" s="15" t="s">
        <v>154</v>
      </c>
      <c r="D41" s="11" t="s">
        <v>161</v>
      </c>
      <c r="E41" s="161">
        <v>361042.5</v>
      </c>
      <c r="F41" s="160">
        <v>326866.8</v>
      </c>
      <c r="G41" s="46">
        <f t="shared" si="2"/>
        <v>-9.4658385093167735E-2</v>
      </c>
      <c r="H41" s="160">
        <v>312694.2</v>
      </c>
      <c r="I41" s="42">
        <f t="shared" si="3"/>
        <v>4.5324153757888619E-2</v>
      </c>
    </row>
    <row r="42" spans="1:9" ht="16.5">
      <c r="A42" s="35"/>
      <c r="B42" s="32" t="s">
        <v>35</v>
      </c>
      <c r="C42" s="15" t="s">
        <v>152</v>
      </c>
      <c r="D42" s="11" t="s">
        <v>161</v>
      </c>
      <c r="E42" s="161">
        <v>211916.25</v>
      </c>
      <c r="F42" s="160">
        <v>215280</v>
      </c>
      <c r="G42" s="46">
        <f t="shared" si="2"/>
        <v>1.5873015873015872E-2</v>
      </c>
      <c r="H42" s="160">
        <v>188370</v>
      </c>
      <c r="I42" s="42">
        <f t="shared" si="3"/>
        <v>0.14285714285714285</v>
      </c>
    </row>
    <row r="43" spans="1:9" ht="16.5" customHeight="1" thickBot="1">
      <c r="A43" s="36"/>
      <c r="B43" s="32" t="s">
        <v>36</v>
      </c>
      <c r="C43" s="15" t="s">
        <v>153</v>
      </c>
      <c r="D43" s="11" t="s">
        <v>161</v>
      </c>
      <c r="E43" s="164">
        <v>994862.7</v>
      </c>
      <c r="F43" s="160">
        <v>928753.8</v>
      </c>
      <c r="G43" s="48">
        <f t="shared" si="2"/>
        <v>-6.6450274997745834E-2</v>
      </c>
      <c r="H43" s="160">
        <v>922474.8</v>
      </c>
      <c r="I43" s="54">
        <f t="shared" si="3"/>
        <v>6.8066900038895369E-3</v>
      </c>
    </row>
    <row r="44" spans="1:9" ht="17.25" customHeight="1" thickBot="1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6.5">
      <c r="A45" s="31"/>
      <c r="B45" s="32" t="s">
        <v>45</v>
      </c>
      <c r="C45" s="15" t="s">
        <v>109</v>
      </c>
      <c r="D45" s="20" t="s">
        <v>108</v>
      </c>
      <c r="E45" s="158">
        <v>374908.625</v>
      </c>
      <c r="F45" s="160">
        <v>473103.42857142858</v>
      </c>
      <c r="G45" s="43">
        <f t="shared" ref="G45:G50" si="4">(F45-E45)/E45</f>
        <v>0.26191662987595599</v>
      </c>
      <c r="H45" s="160">
        <v>458254.875</v>
      </c>
      <c r="I45" s="42">
        <f t="shared" ref="I45:I50" si="5">(F45-H45)/H45</f>
        <v>3.2402390856024345E-2</v>
      </c>
    </row>
    <row r="46" spans="1:9" ht="16.5">
      <c r="A46" s="35"/>
      <c r="B46" s="32" t="s">
        <v>46</v>
      </c>
      <c r="C46" s="15" t="s">
        <v>111</v>
      </c>
      <c r="D46" s="13" t="s">
        <v>110</v>
      </c>
      <c r="E46" s="161">
        <v>317807.09999999998</v>
      </c>
      <c r="F46" s="160">
        <v>330656.625</v>
      </c>
      <c r="G46" s="46">
        <f t="shared" si="4"/>
        <v>4.0431837425910319E-2</v>
      </c>
      <c r="H46" s="160">
        <v>327405</v>
      </c>
      <c r="I46" s="76">
        <f t="shared" si="5"/>
        <v>9.9315068493150693E-3</v>
      </c>
    </row>
    <row r="47" spans="1:9" ht="16.5">
      <c r="A47" s="35"/>
      <c r="B47" s="32" t="s">
        <v>47</v>
      </c>
      <c r="C47" s="15" t="s">
        <v>113</v>
      </c>
      <c r="D47" s="11" t="s">
        <v>114</v>
      </c>
      <c r="E47" s="161">
        <v>990544.28571428568</v>
      </c>
      <c r="F47" s="160">
        <v>1120865.5714285714</v>
      </c>
      <c r="G47" s="46">
        <f t="shared" si="4"/>
        <v>0.13156532988357048</v>
      </c>
      <c r="H47" s="160">
        <v>1102541.142857143</v>
      </c>
      <c r="I47" s="76">
        <f t="shared" si="5"/>
        <v>1.6620176662017514E-2</v>
      </c>
    </row>
    <row r="48" spans="1:9" ht="16.5">
      <c r="A48" s="35"/>
      <c r="B48" s="32" t="s">
        <v>48</v>
      </c>
      <c r="C48" s="118" t="s">
        <v>157</v>
      </c>
      <c r="D48" s="11" t="s">
        <v>114</v>
      </c>
      <c r="E48" s="161">
        <v>1283792.5401785714</v>
      </c>
      <c r="F48" s="160">
        <v>1469958.75</v>
      </c>
      <c r="G48" s="46">
        <f t="shared" si="4"/>
        <v>0.14501269013101878</v>
      </c>
      <c r="H48" s="160">
        <v>1469958.75</v>
      </c>
      <c r="I48" s="76">
        <f t="shared" si="5"/>
        <v>0</v>
      </c>
    </row>
    <row r="49" spans="1:9" ht="16.5">
      <c r="A49" s="35"/>
      <c r="B49" s="32" t="s">
        <v>49</v>
      </c>
      <c r="C49" s="15" t="s">
        <v>158</v>
      </c>
      <c r="D49" s="13" t="s">
        <v>199</v>
      </c>
      <c r="E49" s="161">
        <v>153947.625</v>
      </c>
      <c r="F49" s="160">
        <v>166842</v>
      </c>
      <c r="G49" s="46">
        <f t="shared" si="4"/>
        <v>8.3758193736343772E-2</v>
      </c>
      <c r="H49" s="160">
        <v>167514.75</v>
      </c>
      <c r="I49" s="42">
        <f t="shared" si="5"/>
        <v>-4.0160642570281121E-3</v>
      </c>
    </row>
    <row r="50" spans="1:9" ht="16.5" customHeight="1" thickBot="1">
      <c r="A50" s="36"/>
      <c r="B50" s="32" t="s">
        <v>50</v>
      </c>
      <c r="C50" s="15" t="s">
        <v>159</v>
      </c>
      <c r="D50" s="12" t="s">
        <v>112</v>
      </c>
      <c r="E50" s="164">
        <v>1759465.5</v>
      </c>
      <c r="F50" s="160">
        <v>1768435.5</v>
      </c>
      <c r="G50" s="53">
        <f t="shared" si="4"/>
        <v>5.0981391791995925E-3</v>
      </c>
      <c r="H50" s="160">
        <v>1768435.5</v>
      </c>
      <c r="I50" s="54">
        <f t="shared" si="5"/>
        <v>0</v>
      </c>
    </row>
    <row r="51" spans="1:9" ht="17.25" customHeight="1" thickBot="1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6.5">
      <c r="A52" s="31"/>
      <c r="B52" s="38" t="s">
        <v>38</v>
      </c>
      <c r="C52" s="19" t="s">
        <v>115</v>
      </c>
      <c r="D52" s="20" t="s">
        <v>114</v>
      </c>
      <c r="E52" s="158">
        <v>156207.875</v>
      </c>
      <c r="F52" s="157">
        <v>144192.75</v>
      </c>
      <c r="G52" s="159">
        <f t="shared" ref="G52:G60" si="6">(F52-E52)/E52</f>
        <v>-7.6917536967966563E-2</v>
      </c>
      <c r="H52" s="157">
        <v>144192.75</v>
      </c>
      <c r="I52" s="107">
        <f t="shared" ref="I52:I60" si="7">(F52-H52)/H52</f>
        <v>0</v>
      </c>
    </row>
    <row r="53" spans="1:9" ht="16.5">
      <c r="A53" s="35"/>
      <c r="B53" s="32" t="s">
        <v>39</v>
      </c>
      <c r="C53" s="15" t="s">
        <v>116</v>
      </c>
      <c r="D53" s="11" t="s">
        <v>114</v>
      </c>
      <c r="E53" s="161">
        <v>205774.75</v>
      </c>
      <c r="F53" s="160">
        <v>212140.5</v>
      </c>
      <c r="G53" s="162">
        <f t="shared" si="6"/>
        <v>3.0935525374225944E-2</v>
      </c>
      <c r="H53" s="160">
        <v>212140.5</v>
      </c>
      <c r="I53" s="76">
        <f t="shared" si="7"/>
        <v>0</v>
      </c>
    </row>
    <row r="54" spans="1:9" ht="16.5">
      <c r="A54" s="35"/>
      <c r="B54" s="32" t="s">
        <v>40</v>
      </c>
      <c r="C54" s="15" t="s">
        <v>117</v>
      </c>
      <c r="D54" s="11" t="s">
        <v>114</v>
      </c>
      <c r="E54" s="161">
        <v>139035</v>
      </c>
      <c r="F54" s="160">
        <v>147108</v>
      </c>
      <c r="G54" s="162">
        <f t="shared" si="6"/>
        <v>5.8064516129032261E-2</v>
      </c>
      <c r="H54" s="160">
        <v>147108</v>
      </c>
      <c r="I54" s="76">
        <f t="shared" si="7"/>
        <v>0</v>
      </c>
    </row>
    <row r="55" spans="1:9" ht="16.5">
      <c r="A55" s="35"/>
      <c r="B55" s="32" t="s">
        <v>41</v>
      </c>
      <c r="C55" s="15" t="s">
        <v>118</v>
      </c>
      <c r="D55" s="11" t="s">
        <v>114</v>
      </c>
      <c r="E55" s="161">
        <v>168120.22500000001</v>
      </c>
      <c r="F55" s="160">
        <v>192675.6</v>
      </c>
      <c r="G55" s="162">
        <f t="shared" si="6"/>
        <v>0.14605842336934774</v>
      </c>
      <c r="H55" s="160">
        <v>192675.6</v>
      </c>
      <c r="I55" s="76">
        <f t="shared" si="7"/>
        <v>0</v>
      </c>
    </row>
    <row r="56" spans="1:9" ht="16.5">
      <c r="A56" s="35"/>
      <c r="B56" s="87" t="s">
        <v>42</v>
      </c>
      <c r="C56" s="88" t="s">
        <v>198</v>
      </c>
      <c r="D56" s="89" t="s">
        <v>114</v>
      </c>
      <c r="E56" s="161">
        <v>107644.375</v>
      </c>
      <c r="F56" s="160">
        <v>107527.875</v>
      </c>
      <c r="G56" s="167">
        <f t="shared" si="6"/>
        <v>-1.0822674199185978E-3</v>
      </c>
      <c r="H56" s="160">
        <v>107527.875</v>
      </c>
      <c r="I56" s="77">
        <f t="shared" si="7"/>
        <v>0</v>
      </c>
    </row>
    <row r="57" spans="1:9" ht="17.25" thickBot="1">
      <c r="A57" s="36"/>
      <c r="B57" s="34" t="s">
        <v>43</v>
      </c>
      <c r="C57" s="16" t="s">
        <v>119</v>
      </c>
      <c r="D57" s="12" t="s">
        <v>114</v>
      </c>
      <c r="E57" s="164">
        <v>170411.3125</v>
      </c>
      <c r="F57" s="163">
        <v>175587.75</v>
      </c>
      <c r="G57" s="165">
        <f t="shared" si="6"/>
        <v>3.0376137734400701E-2</v>
      </c>
      <c r="H57" s="163">
        <v>175587.75</v>
      </c>
      <c r="I57" s="108">
        <f t="shared" si="7"/>
        <v>0</v>
      </c>
    </row>
    <row r="58" spans="1:9" ht="16.5">
      <c r="A58" s="35"/>
      <c r="B58" s="37" t="s">
        <v>54</v>
      </c>
      <c r="C58" s="14" t="s">
        <v>121</v>
      </c>
      <c r="D58" s="11" t="s">
        <v>120</v>
      </c>
      <c r="E58" s="158">
        <v>180754.47000000003</v>
      </c>
      <c r="F58" s="166">
        <v>271940.5</v>
      </c>
      <c r="G58" s="42">
        <f t="shared" si="6"/>
        <v>0.50447455047723</v>
      </c>
      <c r="H58" s="166">
        <v>271940.5</v>
      </c>
      <c r="I58" s="42">
        <f t="shared" si="7"/>
        <v>0</v>
      </c>
    </row>
    <row r="59" spans="1:9" ht="16.5">
      <c r="A59" s="35"/>
      <c r="B59" s="32" t="s">
        <v>55</v>
      </c>
      <c r="C59" s="15" t="s">
        <v>122</v>
      </c>
      <c r="D59" s="13" t="s">
        <v>120</v>
      </c>
      <c r="E59" s="161">
        <v>204131.57142857142</v>
      </c>
      <c r="F59" s="160">
        <v>241805.57142857142</v>
      </c>
      <c r="G59" s="46">
        <f t="shared" si="6"/>
        <v>0.18455743879472694</v>
      </c>
      <c r="H59" s="160">
        <v>241805.57142857142</v>
      </c>
      <c r="I59" s="42">
        <f t="shared" si="7"/>
        <v>0</v>
      </c>
    </row>
    <row r="60" spans="1:9" ht="16.5" customHeight="1" thickBot="1">
      <c r="A60" s="36"/>
      <c r="B60" s="32" t="s">
        <v>56</v>
      </c>
      <c r="C60" s="15" t="s">
        <v>123</v>
      </c>
      <c r="D60" s="12" t="s">
        <v>120</v>
      </c>
      <c r="E60" s="164">
        <v>1321281</v>
      </c>
      <c r="F60" s="160">
        <v>1853202</v>
      </c>
      <c r="G60" s="48">
        <f t="shared" si="6"/>
        <v>0.40257976917854721</v>
      </c>
      <c r="H60" s="160">
        <v>1853202</v>
      </c>
      <c r="I60" s="48">
        <f t="shared" si="7"/>
        <v>0</v>
      </c>
    </row>
    <row r="61" spans="1:9" ht="17.25" customHeight="1" thickBot="1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6.5">
      <c r="A62" s="31"/>
      <c r="B62" s="32" t="s">
        <v>59</v>
      </c>
      <c r="C62" s="15" t="s">
        <v>128</v>
      </c>
      <c r="D62" s="20" t="s">
        <v>124</v>
      </c>
      <c r="E62" s="158">
        <v>469205.75000000006</v>
      </c>
      <c r="F62" s="160">
        <v>498171.375</v>
      </c>
      <c r="G62" s="43">
        <f t="shared" ref="G62:G67" si="8">(F62-E62)/E62</f>
        <v>6.173331209176345E-2</v>
      </c>
      <c r="H62" s="160">
        <v>498171.375</v>
      </c>
      <c r="I62" s="42">
        <f t="shared" ref="I62:I67" si="9">(F62-H62)/H62</f>
        <v>0</v>
      </c>
    </row>
    <row r="63" spans="1:9" ht="16.5">
      <c r="A63" s="35"/>
      <c r="B63" s="32" t="s">
        <v>60</v>
      </c>
      <c r="C63" s="15" t="s">
        <v>129</v>
      </c>
      <c r="D63" s="13" t="s">
        <v>206</v>
      </c>
      <c r="E63" s="161">
        <v>3137743.375</v>
      </c>
      <c r="F63" s="160">
        <v>3576040</v>
      </c>
      <c r="G63" s="46">
        <f t="shared" si="8"/>
        <v>0.13968530010839397</v>
      </c>
      <c r="H63" s="160">
        <v>3576040</v>
      </c>
      <c r="I63" s="42">
        <f t="shared" si="9"/>
        <v>0</v>
      </c>
    </row>
    <row r="64" spans="1:9" ht="16.5">
      <c r="A64" s="35"/>
      <c r="B64" s="32" t="s">
        <v>61</v>
      </c>
      <c r="C64" s="15" t="s">
        <v>130</v>
      </c>
      <c r="D64" s="13" t="s">
        <v>207</v>
      </c>
      <c r="E64" s="161">
        <v>828354.58333333337</v>
      </c>
      <c r="F64" s="160">
        <v>837798</v>
      </c>
      <c r="G64" s="46">
        <f t="shared" si="8"/>
        <v>1.1400210557978597E-2</v>
      </c>
      <c r="H64" s="160">
        <v>819359.66666666663</v>
      </c>
      <c r="I64" s="76">
        <f t="shared" si="9"/>
        <v>2.2503345091838024E-2</v>
      </c>
    </row>
    <row r="65" spans="1:9" ht="16.5">
      <c r="A65" s="35"/>
      <c r="B65" s="32" t="s">
        <v>62</v>
      </c>
      <c r="C65" s="15" t="s">
        <v>131</v>
      </c>
      <c r="D65" s="13" t="s">
        <v>125</v>
      </c>
      <c r="E65" s="161">
        <v>606073</v>
      </c>
      <c r="F65" s="160">
        <v>596056.5</v>
      </c>
      <c r="G65" s="46">
        <f t="shared" si="8"/>
        <v>-1.6526887025160336E-2</v>
      </c>
      <c r="H65" s="160">
        <v>596056.5</v>
      </c>
      <c r="I65" s="76">
        <f t="shared" si="9"/>
        <v>0</v>
      </c>
    </row>
    <row r="66" spans="1:9" ht="16.5">
      <c r="A66" s="35"/>
      <c r="B66" s="32" t="s">
        <v>63</v>
      </c>
      <c r="C66" s="15" t="s">
        <v>132</v>
      </c>
      <c r="D66" s="13" t="s">
        <v>126</v>
      </c>
      <c r="E66" s="161">
        <v>294278.29166666669</v>
      </c>
      <c r="F66" s="160">
        <v>295000.875</v>
      </c>
      <c r="G66" s="46">
        <f t="shared" si="8"/>
        <v>2.4554421912704135E-3</v>
      </c>
      <c r="H66" s="160">
        <v>295000.875</v>
      </c>
      <c r="I66" s="76">
        <f t="shared" si="9"/>
        <v>0</v>
      </c>
    </row>
    <row r="67" spans="1:9" ht="16.5" customHeight="1" thickBot="1">
      <c r="A67" s="36"/>
      <c r="B67" s="32" t="s">
        <v>64</v>
      </c>
      <c r="C67" s="15" t="s">
        <v>133</v>
      </c>
      <c r="D67" s="12" t="s">
        <v>127</v>
      </c>
      <c r="E67" s="164">
        <v>221869.13839285716</v>
      </c>
      <c r="F67" s="160">
        <v>229760.14285714287</v>
      </c>
      <c r="G67" s="48">
        <f t="shared" si="8"/>
        <v>3.5566030144820501E-2</v>
      </c>
      <c r="H67" s="160">
        <v>229760.14285714287</v>
      </c>
      <c r="I67" s="77">
        <f t="shared" si="9"/>
        <v>0</v>
      </c>
    </row>
    <row r="68" spans="1:9" ht="17.25" customHeight="1" thickBot="1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6.5">
      <c r="A69" s="31"/>
      <c r="B69" s="32" t="s">
        <v>68</v>
      </c>
      <c r="C69" s="18" t="s">
        <v>138</v>
      </c>
      <c r="D69" s="20" t="s">
        <v>134</v>
      </c>
      <c r="E69" s="158">
        <v>310050.23333333334</v>
      </c>
      <c r="F69" s="166">
        <v>332428.2</v>
      </c>
      <c r="G69" s="43">
        <f>(F69-E69)/E69</f>
        <v>7.2175293745411387E-2</v>
      </c>
      <c r="H69" s="166">
        <v>331351.8</v>
      </c>
      <c r="I69" s="42">
        <f>(F69-H69)/H69</f>
        <v>3.2485110990796589E-3</v>
      </c>
    </row>
    <row r="70" spans="1:9" ht="16.5">
      <c r="A70" s="35"/>
      <c r="B70" s="32" t="s">
        <v>67</v>
      </c>
      <c r="C70" s="140" t="s">
        <v>139</v>
      </c>
      <c r="D70" s="13" t="s">
        <v>135</v>
      </c>
      <c r="E70" s="161">
        <v>203742.98214285713</v>
      </c>
      <c r="F70" s="160">
        <v>211542.5</v>
      </c>
      <c r="G70" s="46">
        <f>(F70-E70)/E70</f>
        <v>3.8281160779683361E-2</v>
      </c>
      <c r="H70" s="160">
        <v>211542.5</v>
      </c>
      <c r="I70" s="42">
        <f>(F70-H70)/H70</f>
        <v>0</v>
      </c>
    </row>
    <row r="71" spans="1:9" ht="16.5">
      <c r="A71" s="35"/>
      <c r="B71" s="32" t="s">
        <v>69</v>
      </c>
      <c r="C71" s="15" t="s">
        <v>140</v>
      </c>
      <c r="D71" s="13" t="s">
        <v>136</v>
      </c>
      <c r="E71" s="161">
        <v>98165.4375</v>
      </c>
      <c r="F71" s="160">
        <v>117656.5</v>
      </c>
      <c r="G71" s="46">
        <f>(F71-E71)/E71</f>
        <v>0.19855320769084334</v>
      </c>
      <c r="H71" s="160">
        <v>117656.5</v>
      </c>
      <c r="I71" s="42">
        <f>(F71-H71)/H71</f>
        <v>0</v>
      </c>
    </row>
    <row r="72" spans="1:9" ht="16.5">
      <c r="A72" s="35"/>
      <c r="B72" s="32" t="s">
        <v>70</v>
      </c>
      <c r="C72" s="15" t="s">
        <v>141</v>
      </c>
      <c r="D72" s="13" t="s">
        <v>137</v>
      </c>
      <c r="E72" s="161">
        <v>146732.75</v>
      </c>
      <c r="F72" s="160">
        <v>149350.5</v>
      </c>
      <c r="G72" s="46">
        <f>(F72-E72)/E72</f>
        <v>1.7840257202294648E-2</v>
      </c>
      <c r="H72" s="160">
        <v>149350.5</v>
      </c>
      <c r="I72" s="42">
        <f>(F72-H72)/H72</f>
        <v>0</v>
      </c>
    </row>
    <row r="73" spans="1:9" ht="16.5" customHeight="1" thickBot="1">
      <c r="A73" s="36"/>
      <c r="B73" s="32" t="s">
        <v>71</v>
      </c>
      <c r="C73" s="15" t="s">
        <v>160</v>
      </c>
      <c r="D73" s="12" t="s">
        <v>134</v>
      </c>
      <c r="E73" s="164">
        <v>135967.69444444444</v>
      </c>
      <c r="F73" s="169">
        <v>134460.29999999999</v>
      </c>
      <c r="G73" s="46">
        <f>(F73-E73)/E73</f>
        <v>-1.1086416156452235E-2</v>
      </c>
      <c r="H73" s="169">
        <v>134729.4</v>
      </c>
      <c r="I73" s="54">
        <f>(F73-H73)/H73</f>
        <v>-1.9973368841545041E-3</v>
      </c>
    </row>
    <row r="74" spans="1:9" ht="17.25" customHeight="1" thickBot="1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6.5">
      <c r="A75" s="31"/>
      <c r="B75" s="32" t="s">
        <v>74</v>
      </c>
      <c r="C75" s="15" t="s">
        <v>144</v>
      </c>
      <c r="D75" s="20" t="s">
        <v>142</v>
      </c>
      <c r="E75" s="158">
        <v>68332.147321428565</v>
      </c>
      <c r="F75" s="157">
        <v>70414.5</v>
      </c>
      <c r="G75" s="42">
        <f t="shared" ref="G75:G81" si="10">(F75-E75)/E75</f>
        <v>3.0473982747479401E-2</v>
      </c>
      <c r="H75" s="157">
        <v>70414.5</v>
      </c>
      <c r="I75" s="43">
        <f t="shared" ref="I75:I81" si="11">(F75-H75)/H75</f>
        <v>0</v>
      </c>
    </row>
    <row r="76" spans="1:9" ht="16.5">
      <c r="A76" s="35"/>
      <c r="B76" s="32" t="s">
        <v>76</v>
      </c>
      <c r="C76" s="15" t="s">
        <v>143</v>
      </c>
      <c r="D76" s="11" t="s">
        <v>161</v>
      </c>
      <c r="E76" s="161">
        <v>91662.96875</v>
      </c>
      <c r="F76" s="160">
        <v>94969.875</v>
      </c>
      <c r="G76" s="46">
        <f t="shared" si="10"/>
        <v>3.6076796279849929E-2</v>
      </c>
      <c r="H76" s="160">
        <v>86784.75</v>
      </c>
      <c r="I76" s="42">
        <f t="shared" si="11"/>
        <v>9.4315245478036172E-2</v>
      </c>
    </row>
    <row r="77" spans="1:9" ht="16.5">
      <c r="A77" s="35"/>
      <c r="B77" s="32" t="s">
        <v>75</v>
      </c>
      <c r="C77" s="140" t="s">
        <v>148</v>
      </c>
      <c r="D77" s="13" t="s">
        <v>145</v>
      </c>
      <c r="E77" s="161">
        <v>55870.28571428571</v>
      </c>
      <c r="F77" s="160">
        <v>56639.142857142855</v>
      </c>
      <c r="G77" s="46">
        <f t="shared" si="10"/>
        <v>1.3761467889908296E-2</v>
      </c>
      <c r="H77" s="160">
        <v>55870.285714285717</v>
      </c>
      <c r="I77" s="42">
        <f t="shared" si="11"/>
        <v>1.3761467889908162E-2</v>
      </c>
    </row>
    <row r="78" spans="1:9" ht="16.5">
      <c r="A78" s="35"/>
      <c r="B78" s="32" t="s">
        <v>77</v>
      </c>
      <c r="C78" s="15" t="s">
        <v>146</v>
      </c>
      <c r="D78" s="13" t="s">
        <v>162</v>
      </c>
      <c r="E78" s="161">
        <v>95761.177083333328</v>
      </c>
      <c r="F78" s="160">
        <v>96427.5</v>
      </c>
      <c r="G78" s="46">
        <f t="shared" si="10"/>
        <v>6.9581738337115857E-3</v>
      </c>
      <c r="H78" s="160">
        <v>96427.5</v>
      </c>
      <c r="I78" s="42">
        <f t="shared" si="11"/>
        <v>0</v>
      </c>
    </row>
    <row r="79" spans="1:9" ht="16.5">
      <c r="A79" s="35"/>
      <c r="B79" s="32" t="s">
        <v>78</v>
      </c>
      <c r="C79" s="15" t="s">
        <v>149</v>
      </c>
      <c r="D79" s="24" t="s">
        <v>147</v>
      </c>
      <c r="E79" s="170">
        <v>142518.34999999998</v>
      </c>
      <c r="F79" s="160">
        <v>142353.9</v>
      </c>
      <c r="G79" s="46">
        <f t="shared" si="10"/>
        <v>-1.1538864995278332E-3</v>
      </c>
      <c r="H79" s="160">
        <v>142353.9</v>
      </c>
      <c r="I79" s="42">
        <f t="shared" si="11"/>
        <v>0</v>
      </c>
    </row>
    <row r="80" spans="1:9" ht="16.5">
      <c r="A80" s="35"/>
      <c r="B80" s="32" t="s">
        <v>79</v>
      </c>
      <c r="C80" s="15" t="s">
        <v>155</v>
      </c>
      <c r="D80" s="24" t="s">
        <v>156</v>
      </c>
      <c r="E80" s="170">
        <v>566324.6875</v>
      </c>
      <c r="F80" s="160">
        <v>520035.75</v>
      </c>
      <c r="G80" s="46">
        <f t="shared" si="10"/>
        <v>-8.1735687180333277E-2</v>
      </c>
      <c r="H80" s="160">
        <v>522502.5</v>
      </c>
      <c r="I80" s="42">
        <f t="shared" si="11"/>
        <v>-4.7210300429184546E-3</v>
      </c>
    </row>
    <row r="81" spans="1:9" ht="16.5" customHeight="1" thickBot="1">
      <c r="A81" s="33"/>
      <c r="B81" s="34" t="s">
        <v>80</v>
      </c>
      <c r="C81" s="16" t="s">
        <v>151</v>
      </c>
      <c r="D81" s="12" t="s">
        <v>150</v>
      </c>
      <c r="E81" s="164">
        <v>260768.48958333331</v>
      </c>
      <c r="F81" s="163">
        <v>301491.66666666669</v>
      </c>
      <c r="G81" s="48">
        <f t="shared" si="10"/>
        <v>0.15616601970737551</v>
      </c>
      <c r="H81" s="163">
        <v>301491.66666666669</v>
      </c>
      <c r="I81" s="53">
        <f t="shared" si="11"/>
        <v>0</v>
      </c>
    </row>
    <row r="82" spans="1:9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3" zoomScaleNormal="100" workbookViewId="0">
      <selection activeCell="F15" sqref="F15:F39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1" t="s">
        <v>203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226</v>
      </c>
      <c r="B10" s="2"/>
      <c r="C10" s="2"/>
      <c r="D10" s="2"/>
    </row>
    <row r="11" spans="1:9" s="116" customFormat="1" ht="18.75" thickBot="1">
      <c r="A11" s="2"/>
      <c r="B11" s="2"/>
      <c r="C11" s="2"/>
      <c r="D11" s="2"/>
    </row>
    <row r="12" spans="1:9" ht="30.75" customHeight="1">
      <c r="A12" s="202" t="s">
        <v>3</v>
      </c>
      <c r="B12" s="208"/>
      <c r="C12" s="210" t="s">
        <v>0</v>
      </c>
      <c r="D12" s="204" t="s">
        <v>23</v>
      </c>
      <c r="E12" s="204" t="s">
        <v>219</v>
      </c>
      <c r="F12" s="212" t="s">
        <v>227</v>
      </c>
      <c r="G12" s="204" t="s">
        <v>197</v>
      </c>
      <c r="H12" s="212" t="s">
        <v>222</v>
      </c>
      <c r="I12" s="204" t="s">
        <v>187</v>
      </c>
    </row>
    <row r="13" spans="1:9" ht="30.75" customHeight="1" thickBot="1">
      <c r="A13" s="203"/>
      <c r="B13" s="209"/>
      <c r="C13" s="211"/>
      <c r="D13" s="205"/>
      <c r="E13" s="205"/>
      <c r="F13" s="213"/>
      <c r="G13" s="205"/>
      <c r="H13" s="213"/>
      <c r="I13" s="205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>
      <c r="A15" s="31"/>
      <c r="B15" s="38" t="s">
        <v>4</v>
      </c>
      <c r="C15" s="19" t="s">
        <v>84</v>
      </c>
      <c r="D15" s="11" t="s">
        <v>161</v>
      </c>
      <c r="E15" s="157">
        <v>81736.899999999994</v>
      </c>
      <c r="F15" s="166">
        <v>136000</v>
      </c>
      <c r="G15" s="42">
        <f>(F15-E15)/E15</f>
        <v>0.66387518978576399</v>
      </c>
      <c r="H15" s="166">
        <v>118000</v>
      </c>
      <c r="I15" s="109">
        <f>(F15-H15)/H15</f>
        <v>0.15254237288135594</v>
      </c>
    </row>
    <row r="16" spans="1:9" ht="16.5">
      <c r="A16" s="35"/>
      <c r="B16" s="32" t="s">
        <v>5</v>
      </c>
      <c r="C16" s="15" t="s">
        <v>85</v>
      </c>
      <c r="D16" s="11" t="s">
        <v>161</v>
      </c>
      <c r="E16" s="160">
        <v>116774.33333333334</v>
      </c>
      <c r="F16" s="160">
        <v>158166.6</v>
      </c>
      <c r="G16" s="46">
        <f t="shared" ref="G16:G39" si="0">(F16-E16)/E16</f>
        <v>0.35446373775059009</v>
      </c>
      <c r="H16" s="160">
        <v>137333.20000000001</v>
      </c>
      <c r="I16" s="46">
        <f>(F16-H16)/H16</f>
        <v>0.15169966184433184</v>
      </c>
    </row>
    <row r="17" spans="1:9" ht="16.5">
      <c r="A17" s="35"/>
      <c r="B17" s="32" t="s">
        <v>6</v>
      </c>
      <c r="C17" s="15" t="s">
        <v>86</v>
      </c>
      <c r="D17" s="11" t="s">
        <v>161</v>
      </c>
      <c r="E17" s="160">
        <v>114416.03333333333</v>
      </c>
      <c r="F17" s="160">
        <v>113000</v>
      </c>
      <c r="G17" s="46">
        <f t="shared" si="0"/>
        <v>-1.2376179212645246E-2</v>
      </c>
      <c r="H17" s="160">
        <v>99000</v>
      </c>
      <c r="I17" s="46">
        <f t="shared" ref="I17:I29" si="1">(F17-H17)/H17</f>
        <v>0.14141414141414141</v>
      </c>
    </row>
    <row r="18" spans="1:9" ht="16.5">
      <c r="A18" s="35"/>
      <c r="B18" s="32" t="s">
        <v>7</v>
      </c>
      <c r="C18" s="15" t="s">
        <v>87</v>
      </c>
      <c r="D18" s="11" t="s">
        <v>161</v>
      </c>
      <c r="E18" s="160">
        <v>37842.544444444444</v>
      </c>
      <c r="F18" s="160">
        <v>38500</v>
      </c>
      <c r="G18" s="46">
        <f t="shared" si="0"/>
        <v>1.7373450046963619E-2</v>
      </c>
      <c r="H18" s="160">
        <v>40500</v>
      </c>
      <c r="I18" s="46">
        <f t="shared" si="1"/>
        <v>-4.9382716049382713E-2</v>
      </c>
    </row>
    <row r="19" spans="1:9" ht="16.5">
      <c r="A19" s="35"/>
      <c r="B19" s="32" t="s">
        <v>8</v>
      </c>
      <c r="C19" s="15" t="s">
        <v>89</v>
      </c>
      <c r="D19" s="11" t="s">
        <v>161</v>
      </c>
      <c r="E19" s="160">
        <v>301468</v>
      </c>
      <c r="F19" s="160">
        <v>268000</v>
      </c>
      <c r="G19" s="46">
        <f t="shared" si="0"/>
        <v>-0.11101675799753208</v>
      </c>
      <c r="H19" s="160">
        <v>237000</v>
      </c>
      <c r="I19" s="46">
        <f t="shared" si="1"/>
        <v>0.13080168776371309</v>
      </c>
    </row>
    <row r="20" spans="1:9" ht="16.5">
      <c r="A20" s="35"/>
      <c r="B20" s="32" t="s">
        <v>9</v>
      </c>
      <c r="C20" s="15" t="s">
        <v>88</v>
      </c>
      <c r="D20" s="11" t="s">
        <v>161</v>
      </c>
      <c r="E20" s="160">
        <v>96624.4</v>
      </c>
      <c r="F20" s="160">
        <v>138666.6</v>
      </c>
      <c r="G20" s="46">
        <f t="shared" si="0"/>
        <v>0.43510955824822728</v>
      </c>
      <c r="H20" s="160">
        <v>108166.6</v>
      </c>
      <c r="I20" s="46">
        <f t="shared" si="1"/>
        <v>0.28197243881198075</v>
      </c>
    </row>
    <row r="21" spans="1:9" ht="16.5">
      <c r="A21" s="35"/>
      <c r="B21" s="32" t="s">
        <v>10</v>
      </c>
      <c r="C21" s="15" t="s">
        <v>90</v>
      </c>
      <c r="D21" s="11" t="s">
        <v>161</v>
      </c>
      <c r="E21" s="160">
        <v>73853.55</v>
      </c>
      <c r="F21" s="160">
        <v>89500</v>
      </c>
      <c r="G21" s="46">
        <f t="shared" si="0"/>
        <v>0.21185779153473322</v>
      </c>
      <c r="H21" s="160">
        <v>99666.6</v>
      </c>
      <c r="I21" s="46">
        <f t="shared" si="1"/>
        <v>-0.10200608829838688</v>
      </c>
    </row>
    <row r="22" spans="1:9" ht="16.5">
      <c r="A22" s="35"/>
      <c r="B22" s="32" t="s">
        <v>11</v>
      </c>
      <c r="C22" s="15" t="s">
        <v>91</v>
      </c>
      <c r="D22" s="13" t="s">
        <v>81</v>
      </c>
      <c r="E22" s="160">
        <v>24521.588888888888</v>
      </c>
      <c r="F22" s="160">
        <v>22500</v>
      </c>
      <c r="G22" s="46">
        <f t="shared" si="0"/>
        <v>-8.2441186745647668E-2</v>
      </c>
      <c r="H22" s="160">
        <v>23500</v>
      </c>
      <c r="I22" s="46">
        <f t="shared" si="1"/>
        <v>-4.2553191489361701E-2</v>
      </c>
    </row>
    <row r="23" spans="1:9" ht="16.5">
      <c r="A23" s="35"/>
      <c r="B23" s="32" t="s">
        <v>12</v>
      </c>
      <c r="C23" s="15" t="s">
        <v>92</v>
      </c>
      <c r="D23" s="13" t="s">
        <v>81</v>
      </c>
      <c r="E23" s="160">
        <v>34050.713888888888</v>
      </c>
      <c r="F23" s="160">
        <v>31000</v>
      </c>
      <c r="G23" s="46">
        <f t="shared" si="0"/>
        <v>-8.9593243150310808E-2</v>
      </c>
      <c r="H23" s="160">
        <v>34333.199999999997</v>
      </c>
      <c r="I23" s="46">
        <f t="shared" si="1"/>
        <v>-9.7083872170377283E-2</v>
      </c>
    </row>
    <row r="24" spans="1:9" ht="16.5">
      <c r="A24" s="35"/>
      <c r="B24" s="32" t="s">
        <v>13</v>
      </c>
      <c r="C24" s="15" t="s">
        <v>93</v>
      </c>
      <c r="D24" s="13" t="s">
        <v>81</v>
      </c>
      <c r="E24" s="160">
        <v>33970.15833333334</v>
      </c>
      <c r="F24" s="160">
        <v>30500</v>
      </c>
      <c r="G24" s="46">
        <f t="shared" si="0"/>
        <v>-0.10215313980236103</v>
      </c>
      <c r="H24" s="160">
        <v>31833.200000000001</v>
      </c>
      <c r="I24" s="46">
        <f t="shared" si="1"/>
        <v>-4.1880803689230132E-2</v>
      </c>
    </row>
    <row r="25" spans="1:9" ht="16.5">
      <c r="A25" s="35"/>
      <c r="B25" s="32" t="s">
        <v>14</v>
      </c>
      <c r="C25" s="15" t="s">
        <v>94</v>
      </c>
      <c r="D25" s="13" t="s">
        <v>81</v>
      </c>
      <c r="E25" s="160">
        <v>33117.430555555562</v>
      </c>
      <c r="F25" s="160">
        <v>30000</v>
      </c>
      <c r="G25" s="46">
        <f t="shared" si="0"/>
        <v>-9.4132621500510771E-2</v>
      </c>
      <c r="H25" s="160">
        <v>30333.200000000001</v>
      </c>
      <c r="I25" s="46">
        <f t="shared" si="1"/>
        <v>-1.0984663668851315E-2</v>
      </c>
    </row>
    <row r="26" spans="1:9" ht="16.5">
      <c r="A26" s="35"/>
      <c r="B26" s="32" t="s">
        <v>15</v>
      </c>
      <c r="C26" s="15" t="s">
        <v>95</v>
      </c>
      <c r="D26" s="13" t="s">
        <v>82</v>
      </c>
      <c r="E26" s="160">
        <v>69642.7</v>
      </c>
      <c r="F26" s="160">
        <v>65833.2</v>
      </c>
      <c r="G26" s="46">
        <f t="shared" si="0"/>
        <v>-5.4700636247589481E-2</v>
      </c>
      <c r="H26" s="160">
        <v>64833.2</v>
      </c>
      <c r="I26" s="46">
        <f t="shared" si="1"/>
        <v>1.5424196245133666E-2</v>
      </c>
    </row>
    <row r="27" spans="1:9" ht="16.5">
      <c r="A27" s="35"/>
      <c r="B27" s="32" t="s">
        <v>16</v>
      </c>
      <c r="C27" s="15" t="s">
        <v>96</v>
      </c>
      <c r="D27" s="13" t="s">
        <v>81</v>
      </c>
      <c r="E27" s="160">
        <v>34174.308333333334</v>
      </c>
      <c r="F27" s="160">
        <v>30000</v>
      </c>
      <c r="G27" s="46">
        <f t="shared" si="0"/>
        <v>-0.12214755870455318</v>
      </c>
      <c r="H27" s="160">
        <v>31500</v>
      </c>
      <c r="I27" s="46">
        <f t="shared" si="1"/>
        <v>-4.7619047619047616E-2</v>
      </c>
    </row>
    <row r="28" spans="1:9" ht="16.5">
      <c r="A28" s="35"/>
      <c r="B28" s="32" t="s">
        <v>17</v>
      </c>
      <c r="C28" s="15" t="s">
        <v>97</v>
      </c>
      <c r="D28" s="11" t="s">
        <v>161</v>
      </c>
      <c r="E28" s="160">
        <v>64909.594444444439</v>
      </c>
      <c r="F28" s="160">
        <v>60000</v>
      </c>
      <c r="G28" s="46">
        <f t="shared" si="0"/>
        <v>-7.5637422887405631E-2</v>
      </c>
      <c r="H28" s="160">
        <v>68000</v>
      </c>
      <c r="I28" s="46">
        <f t="shared" si="1"/>
        <v>-0.11764705882352941</v>
      </c>
    </row>
    <row r="29" spans="1:9" ht="16.5">
      <c r="A29" s="35"/>
      <c r="B29" s="32" t="s">
        <v>18</v>
      </c>
      <c r="C29" s="15" t="s">
        <v>98</v>
      </c>
      <c r="D29" s="13" t="s">
        <v>83</v>
      </c>
      <c r="E29" s="160">
        <v>114890.25357142856</v>
      </c>
      <c r="F29" s="160">
        <v>120500</v>
      </c>
      <c r="G29" s="46">
        <f t="shared" si="0"/>
        <v>4.8827000151790902E-2</v>
      </c>
      <c r="H29" s="160">
        <v>111000</v>
      </c>
      <c r="I29" s="46">
        <f t="shared" si="1"/>
        <v>8.5585585585585586E-2</v>
      </c>
    </row>
    <row r="30" spans="1:9" ht="17.25" thickBot="1">
      <c r="A30" s="36"/>
      <c r="B30" s="34" t="s">
        <v>19</v>
      </c>
      <c r="C30" s="16" t="s">
        <v>99</v>
      </c>
      <c r="D30" s="12" t="s">
        <v>161</v>
      </c>
      <c r="E30" s="163">
        <v>70107.725000000006</v>
      </c>
      <c r="F30" s="163">
        <v>51500</v>
      </c>
      <c r="G30" s="48">
        <f t="shared" si="0"/>
        <v>-0.26541618630471897</v>
      </c>
      <c r="H30" s="163">
        <v>50166.6</v>
      </c>
      <c r="I30" s="48">
        <f>(F30-H30)/H30</f>
        <v>2.6579437314866894E-2</v>
      </c>
    </row>
    <row r="31" spans="1:9" ht="17.25" customHeight="1" thickBot="1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6.5">
      <c r="A32" s="31"/>
      <c r="B32" s="37" t="s">
        <v>26</v>
      </c>
      <c r="C32" s="18" t="s">
        <v>100</v>
      </c>
      <c r="D32" s="20" t="s">
        <v>161</v>
      </c>
      <c r="E32" s="166">
        <v>161621.59722222225</v>
      </c>
      <c r="F32" s="166">
        <v>178666.6</v>
      </c>
      <c r="G32" s="42">
        <f t="shared" si="0"/>
        <v>0.10546240769011622</v>
      </c>
      <c r="H32" s="166">
        <v>188500</v>
      </c>
      <c r="I32" s="43">
        <f>(F32-H32)/H32</f>
        <v>-5.2166578249336841E-2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0">
        <v>160038.26388888888</v>
      </c>
      <c r="F33" s="160">
        <v>172000</v>
      </c>
      <c r="G33" s="46">
        <f t="shared" si="0"/>
        <v>7.4742975963647665E-2</v>
      </c>
      <c r="H33" s="160">
        <v>188166.6</v>
      </c>
      <c r="I33" s="46">
        <f>(F33-H33)/H33</f>
        <v>-8.5916416622291131E-2</v>
      </c>
    </row>
    <row r="34" spans="1:9" ht="16.5">
      <c r="A34" s="35"/>
      <c r="B34" s="37" t="s">
        <v>28</v>
      </c>
      <c r="C34" s="15" t="s">
        <v>102</v>
      </c>
      <c r="D34" s="11" t="s">
        <v>161</v>
      </c>
      <c r="E34" s="160">
        <v>64370.733928571426</v>
      </c>
      <c r="F34" s="160">
        <v>58000</v>
      </c>
      <c r="G34" s="46">
        <f>(F34-E34)/E34</f>
        <v>-9.8969415754070325E-2</v>
      </c>
      <c r="H34" s="160">
        <v>55833.2</v>
      </c>
      <c r="I34" s="46">
        <f>(F34-H34)/H34</f>
        <v>3.8808450885852913E-2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0">
        <v>69527.797619047618</v>
      </c>
      <c r="F35" s="160">
        <v>83500</v>
      </c>
      <c r="G35" s="46">
        <f t="shared" si="0"/>
        <v>0.2009585066610049</v>
      </c>
      <c r="H35" s="160">
        <v>86500</v>
      </c>
      <c r="I35" s="46">
        <f>(F35-H35)/H35</f>
        <v>-3.4682080924855488E-2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3">
        <v>56445.200000000004</v>
      </c>
      <c r="F36" s="160">
        <v>60833.2</v>
      </c>
      <c r="G36" s="52">
        <f t="shared" si="0"/>
        <v>7.7739116877962922E-2</v>
      </c>
      <c r="H36" s="160">
        <v>66333.2</v>
      </c>
      <c r="I36" s="46">
        <f>(F36-H36)/H36</f>
        <v>-8.2914739527114631E-2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6.5">
      <c r="A38" s="31"/>
      <c r="B38" s="38" t="s">
        <v>31</v>
      </c>
      <c r="C38" s="19" t="s">
        <v>105</v>
      </c>
      <c r="D38" s="20" t="s">
        <v>161</v>
      </c>
      <c r="E38" s="160">
        <v>1848792.0375000001</v>
      </c>
      <c r="F38" s="187">
        <v>1797167.2</v>
      </c>
      <c r="G38" s="159">
        <f t="shared" si="0"/>
        <v>-2.7923550325221549E-2</v>
      </c>
      <c r="H38" s="187">
        <v>1833047.2</v>
      </c>
      <c r="I38" s="159">
        <f>(F38-H38)/H38</f>
        <v>-1.957396405286236E-2</v>
      </c>
    </row>
    <row r="39" spans="1:9" ht="17.25" thickBot="1">
      <c r="A39" s="36"/>
      <c r="B39" s="34" t="s">
        <v>32</v>
      </c>
      <c r="C39" s="16" t="s">
        <v>106</v>
      </c>
      <c r="D39" s="23" t="s">
        <v>161</v>
      </c>
      <c r="E39" s="133">
        <v>1060713.9708333332</v>
      </c>
      <c r="F39" s="133">
        <v>1224288.6000000001</v>
      </c>
      <c r="G39" s="165">
        <f t="shared" si="0"/>
        <v>0.15421181738386744</v>
      </c>
      <c r="H39" s="133">
        <v>1260168.6000000001</v>
      </c>
      <c r="I39" s="165">
        <f>(F39-H39)/H39</f>
        <v>-2.8472380600500599E-2</v>
      </c>
    </row>
    <row r="40" spans="1:9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6" zoomScaleNormal="100" workbookViewId="0">
      <selection activeCell="H15" sqref="H15:H39"/>
    </sheetView>
  </sheetViews>
  <sheetFormatPr defaultRowHeight="1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1" t="s">
        <v>204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224</v>
      </c>
      <c r="B10" s="2"/>
      <c r="C10" s="2"/>
      <c r="D10" s="2"/>
    </row>
    <row r="11" spans="1:9" s="116" customFormat="1" ht="18.75" thickBot="1">
      <c r="A11" s="2"/>
      <c r="B11" s="2"/>
      <c r="C11" s="2"/>
    </row>
    <row r="12" spans="1:9" ht="24.75" customHeight="1">
      <c r="A12" s="202" t="s">
        <v>3</v>
      </c>
      <c r="B12" s="208"/>
      <c r="C12" s="210" t="s">
        <v>0</v>
      </c>
      <c r="D12" s="204" t="s">
        <v>225</v>
      </c>
      <c r="E12" s="212" t="s">
        <v>227</v>
      </c>
      <c r="F12" s="219" t="s">
        <v>186</v>
      </c>
      <c r="G12" s="204" t="s">
        <v>219</v>
      </c>
      <c r="H12" s="221" t="s">
        <v>228</v>
      </c>
      <c r="I12" s="217" t="s">
        <v>196</v>
      </c>
    </row>
    <row r="13" spans="1:9" ht="39.75" customHeight="1" thickBot="1">
      <c r="A13" s="203"/>
      <c r="B13" s="209"/>
      <c r="C13" s="211"/>
      <c r="D13" s="205"/>
      <c r="E13" s="213"/>
      <c r="F13" s="220"/>
      <c r="G13" s="205"/>
      <c r="H13" s="222"/>
      <c r="I13" s="218"/>
    </row>
    <row r="14" spans="1:9" ht="17.25" customHeight="1" thickBot="1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>
      <c r="A15" s="119"/>
      <c r="B15" s="156" t="s">
        <v>4</v>
      </c>
      <c r="C15" s="143" t="s">
        <v>163</v>
      </c>
      <c r="D15" s="166">
        <v>160498.79999999999</v>
      </c>
      <c r="E15" s="188">
        <v>136000</v>
      </c>
      <c r="F15" s="61">
        <f t="shared" ref="F15:F30" si="0">D15-E15</f>
        <v>24498.799999999988</v>
      </c>
      <c r="G15" s="157">
        <v>81736.899999999994</v>
      </c>
      <c r="H15" s="122">
        <f>AVERAGE(D15:E15)</f>
        <v>148249.4</v>
      </c>
      <c r="I15" s="62">
        <f t="shared" ref="I15:I30" si="1">(H15-G15)/G15</f>
        <v>0.81373896000460022</v>
      </c>
    </row>
    <row r="16" spans="1:9" ht="16.5" customHeight="1">
      <c r="A16" s="120"/>
      <c r="B16" s="153" t="s">
        <v>5</v>
      </c>
      <c r="C16" s="140" t="s">
        <v>164</v>
      </c>
      <c r="D16" s="160">
        <v>237220.88888888888</v>
      </c>
      <c r="E16" s="132">
        <v>158166.6</v>
      </c>
      <c r="F16" s="63">
        <f t="shared" si="0"/>
        <v>79054.28888888887</v>
      </c>
      <c r="G16" s="160">
        <v>116774.33333333334</v>
      </c>
      <c r="H16" s="171">
        <f t="shared" ref="H16:H30" si="2">AVERAGE(D16:E16)</f>
        <v>197693.74444444443</v>
      </c>
      <c r="I16" s="64">
        <f t="shared" si="1"/>
        <v>0.69295545349101606</v>
      </c>
    </row>
    <row r="17" spans="1:9" ht="16.5">
      <c r="A17" s="120"/>
      <c r="B17" s="153" t="s">
        <v>6</v>
      </c>
      <c r="C17" s="140" t="s">
        <v>165</v>
      </c>
      <c r="D17" s="160">
        <v>161554.22222222222</v>
      </c>
      <c r="E17" s="132">
        <v>113000</v>
      </c>
      <c r="F17" s="63">
        <f t="shared" si="0"/>
        <v>48554.222222222219</v>
      </c>
      <c r="G17" s="160">
        <v>114416.03333333333</v>
      </c>
      <c r="H17" s="171">
        <f t="shared" si="2"/>
        <v>137277.11111111112</v>
      </c>
      <c r="I17" s="64">
        <f t="shared" si="1"/>
        <v>0.19980659276288318</v>
      </c>
    </row>
    <row r="18" spans="1:9" ht="16.5">
      <c r="A18" s="120"/>
      <c r="B18" s="153" t="s">
        <v>7</v>
      </c>
      <c r="C18" s="140" t="s">
        <v>166</v>
      </c>
      <c r="D18" s="160">
        <v>49498.8</v>
      </c>
      <c r="E18" s="132">
        <v>38500</v>
      </c>
      <c r="F18" s="63">
        <f t="shared" si="0"/>
        <v>10998.800000000003</v>
      </c>
      <c r="G18" s="160">
        <v>37842.544444444444</v>
      </c>
      <c r="H18" s="171">
        <f t="shared" si="2"/>
        <v>43999.4</v>
      </c>
      <c r="I18" s="64">
        <f t="shared" si="1"/>
        <v>0.16269665916873696</v>
      </c>
    </row>
    <row r="19" spans="1:9" ht="16.5">
      <c r="A19" s="120"/>
      <c r="B19" s="153" t="s">
        <v>8</v>
      </c>
      <c r="C19" s="140" t="s">
        <v>167</v>
      </c>
      <c r="D19" s="160">
        <v>397498.5</v>
      </c>
      <c r="E19" s="132">
        <v>268000</v>
      </c>
      <c r="F19" s="63">
        <f t="shared" si="0"/>
        <v>129498.5</v>
      </c>
      <c r="G19" s="160">
        <v>301468</v>
      </c>
      <c r="H19" s="171">
        <f t="shared" si="2"/>
        <v>332749.25</v>
      </c>
      <c r="I19" s="64">
        <f t="shared" si="1"/>
        <v>0.10376308596600634</v>
      </c>
    </row>
    <row r="20" spans="1:9" ht="16.5">
      <c r="A20" s="120"/>
      <c r="B20" s="153" t="s">
        <v>9</v>
      </c>
      <c r="C20" s="140" t="s">
        <v>168</v>
      </c>
      <c r="D20" s="160">
        <v>203498.8</v>
      </c>
      <c r="E20" s="132">
        <v>138666.6</v>
      </c>
      <c r="F20" s="63">
        <f t="shared" si="0"/>
        <v>64832.199999999983</v>
      </c>
      <c r="G20" s="160">
        <v>96624.4</v>
      </c>
      <c r="H20" s="171">
        <f t="shared" si="2"/>
        <v>171082.7</v>
      </c>
      <c r="I20" s="64">
        <f t="shared" si="1"/>
        <v>0.77059521197544323</v>
      </c>
    </row>
    <row r="21" spans="1:9" ht="16.5">
      <c r="A21" s="120"/>
      <c r="B21" s="153" t="s">
        <v>10</v>
      </c>
      <c r="C21" s="140" t="s">
        <v>169</v>
      </c>
      <c r="D21" s="160">
        <v>140498.79999999999</v>
      </c>
      <c r="E21" s="132">
        <v>89500</v>
      </c>
      <c r="F21" s="63">
        <f t="shared" si="0"/>
        <v>50998.799999999988</v>
      </c>
      <c r="G21" s="160">
        <v>73853.55</v>
      </c>
      <c r="H21" s="171">
        <f t="shared" si="2"/>
        <v>114999.4</v>
      </c>
      <c r="I21" s="64">
        <f t="shared" si="1"/>
        <v>0.55712758560692055</v>
      </c>
    </row>
    <row r="22" spans="1:9" ht="16.5">
      <c r="A22" s="120"/>
      <c r="B22" s="153" t="s">
        <v>11</v>
      </c>
      <c r="C22" s="140" t="s">
        <v>170</v>
      </c>
      <c r="D22" s="160">
        <v>41998.8</v>
      </c>
      <c r="E22" s="132">
        <v>22500</v>
      </c>
      <c r="F22" s="63">
        <f t="shared" si="0"/>
        <v>19498.800000000003</v>
      </c>
      <c r="G22" s="160">
        <v>24521.588888888888</v>
      </c>
      <c r="H22" s="171">
        <f t="shared" si="2"/>
        <v>32249.4</v>
      </c>
      <c r="I22" s="64">
        <f t="shared" si="1"/>
        <v>0.31514316409621829</v>
      </c>
    </row>
    <row r="23" spans="1:9" ht="16.5">
      <c r="A23" s="120"/>
      <c r="B23" s="153" t="s">
        <v>12</v>
      </c>
      <c r="C23" s="140" t="s">
        <v>171</v>
      </c>
      <c r="D23" s="160">
        <v>56665.333333333336</v>
      </c>
      <c r="E23" s="132">
        <v>31000</v>
      </c>
      <c r="F23" s="63">
        <f t="shared" si="0"/>
        <v>25665.333333333336</v>
      </c>
      <c r="G23" s="160">
        <v>34050.713888888888</v>
      </c>
      <c r="H23" s="171">
        <f t="shared" si="2"/>
        <v>43832.666666666672</v>
      </c>
      <c r="I23" s="64">
        <f t="shared" si="1"/>
        <v>0.28727599690559613</v>
      </c>
    </row>
    <row r="24" spans="1:9" ht="16.5">
      <c r="A24" s="120"/>
      <c r="B24" s="153" t="s">
        <v>13</v>
      </c>
      <c r="C24" s="140" t="s">
        <v>172</v>
      </c>
      <c r="D24" s="160">
        <v>56109.777777777781</v>
      </c>
      <c r="E24" s="132">
        <v>30500</v>
      </c>
      <c r="F24" s="63">
        <f t="shared" si="0"/>
        <v>25609.777777777781</v>
      </c>
      <c r="G24" s="160">
        <v>33970.15833333334</v>
      </c>
      <c r="H24" s="171">
        <f t="shared" si="2"/>
        <v>43304.888888888891</v>
      </c>
      <c r="I24" s="64">
        <f t="shared" si="1"/>
        <v>0.27479208262611521</v>
      </c>
    </row>
    <row r="25" spans="1:9" ht="16.5">
      <c r="A25" s="120"/>
      <c r="B25" s="153" t="s">
        <v>14</v>
      </c>
      <c r="C25" s="140" t="s">
        <v>173</v>
      </c>
      <c r="D25" s="160">
        <v>50498.8</v>
      </c>
      <c r="E25" s="132">
        <v>30000</v>
      </c>
      <c r="F25" s="63">
        <f t="shared" si="0"/>
        <v>20498.800000000003</v>
      </c>
      <c r="G25" s="160">
        <v>33117.430555555562</v>
      </c>
      <c r="H25" s="171">
        <f t="shared" si="2"/>
        <v>40249.4</v>
      </c>
      <c r="I25" s="64">
        <f t="shared" si="1"/>
        <v>0.21535394880591144</v>
      </c>
    </row>
    <row r="26" spans="1:9" ht="16.5">
      <c r="A26" s="120"/>
      <c r="B26" s="153" t="s">
        <v>15</v>
      </c>
      <c r="C26" s="140" t="s">
        <v>174</v>
      </c>
      <c r="D26" s="160">
        <v>101498.8</v>
      </c>
      <c r="E26" s="132">
        <v>65833.2</v>
      </c>
      <c r="F26" s="63">
        <f t="shared" si="0"/>
        <v>35665.600000000006</v>
      </c>
      <c r="G26" s="160">
        <v>69642.7</v>
      </c>
      <c r="H26" s="171">
        <f t="shared" si="2"/>
        <v>83666</v>
      </c>
      <c r="I26" s="64">
        <f t="shared" si="1"/>
        <v>0.20136065948046247</v>
      </c>
    </row>
    <row r="27" spans="1:9" ht="16.5">
      <c r="A27" s="120"/>
      <c r="B27" s="153" t="s">
        <v>16</v>
      </c>
      <c r="C27" s="140" t="s">
        <v>175</v>
      </c>
      <c r="D27" s="160">
        <v>53887.555555555555</v>
      </c>
      <c r="E27" s="132">
        <v>30000</v>
      </c>
      <c r="F27" s="63">
        <f t="shared" si="0"/>
        <v>23887.555555555555</v>
      </c>
      <c r="G27" s="160">
        <v>34174.308333333334</v>
      </c>
      <c r="H27" s="171">
        <f t="shared" si="2"/>
        <v>41943.777777777781</v>
      </c>
      <c r="I27" s="64">
        <f t="shared" si="1"/>
        <v>0.22734825731253122</v>
      </c>
    </row>
    <row r="28" spans="1:9" ht="16.5">
      <c r="A28" s="120"/>
      <c r="B28" s="153" t="s">
        <v>17</v>
      </c>
      <c r="C28" s="140" t="s">
        <v>176</v>
      </c>
      <c r="D28" s="160">
        <v>78998.8</v>
      </c>
      <c r="E28" s="132">
        <v>60000</v>
      </c>
      <c r="F28" s="63">
        <f t="shared" si="0"/>
        <v>18998.800000000003</v>
      </c>
      <c r="G28" s="160">
        <v>64909.594444444439</v>
      </c>
      <c r="H28" s="171">
        <f t="shared" si="2"/>
        <v>69499.399999999994</v>
      </c>
      <c r="I28" s="64">
        <f t="shared" si="1"/>
        <v>7.0710741529650595E-2</v>
      </c>
    </row>
    <row r="29" spans="1:9" ht="16.5">
      <c r="A29" s="120"/>
      <c r="B29" s="153" t="s">
        <v>18</v>
      </c>
      <c r="C29" s="140" t="s">
        <v>177</v>
      </c>
      <c r="D29" s="160">
        <v>137499.5</v>
      </c>
      <c r="E29" s="132">
        <v>120500</v>
      </c>
      <c r="F29" s="63">
        <f t="shared" si="0"/>
        <v>16999.5</v>
      </c>
      <c r="G29" s="160">
        <v>114890.25357142856</v>
      </c>
      <c r="H29" s="171">
        <f t="shared" si="2"/>
        <v>128999.75</v>
      </c>
      <c r="I29" s="64">
        <f t="shared" si="1"/>
        <v>0.12280847147577584</v>
      </c>
    </row>
    <row r="30" spans="1:9" ht="17.25" thickBot="1">
      <c r="A30" s="36"/>
      <c r="B30" s="154" t="s">
        <v>19</v>
      </c>
      <c r="C30" s="141" t="s">
        <v>178</v>
      </c>
      <c r="D30" s="163">
        <v>62777.555555555555</v>
      </c>
      <c r="E30" s="134">
        <v>51500</v>
      </c>
      <c r="F30" s="66">
        <f t="shared" si="0"/>
        <v>11277.555555555555</v>
      </c>
      <c r="G30" s="163">
        <v>70107.725000000006</v>
      </c>
      <c r="H30" s="91">
        <f t="shared" si="2"/>
        <v>57138.777777777781</v>
      </c>
      <c r="I30" s="67">
        <f t="shared" si="1"/>
        <v>-0.18498599437112279</v>
      </c>
    </row>
    <row r="31" spans="1:9" ht="17.25" customHeight="1" thickBot="1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6.5">
      <c r="A32" s="31"/>
      <c r="B32" s="37" t="s">
        <v>26</v>
      </c>
      <c r="C32" s="18" t="s">
        <v>179</v>
      </c>
      <c r="D32" s="166">
        <v>224998.8</v>
      </c>
      <c r="E32" s="123">
        <v>178666.6</v>
      </c>
      <c r="F32" s="61">
        <f>D32-E32</f>
        <v>46332.199999999983</v>
      </c>
      <c r="G32" s="166">
        <v>161621.59722222225</v>
      </c>
      <c r="H32" s="171">
        <f>AVERAGE(D32:E32)</f>
        <v>201832.7</v>
      </c>
      <c r="I32" s="70">
        <f>(H32-G32)/G32</f>
        <v>0.24879783066671066</v>
      </c>
    </row>
    <row r="33" spans="1:9" ht="16.5">
      <c r="A33" s="35"/>
      <c r="B33" s="32" t="s">
        <v>27</v>
      </c>
      <c r="C33" s="15" t="s">
        <v>180</v>
      </c>
      <c r="D33" s="160">
        <v>223498.8</v>
      </c>
      <c r="E33" s="123">
        <v>172000</v>
      </c>
      <c r="F33" s="71">
        <f>D33-E33</f>
        <v>51498.799999999988</v>
      </c>
      <c r="G33" s="160">
        <v>160038.26388888888</v>
      </c>
      <c r="H33" s="171">
        <f>AVERAGE(D33:E33)</f>
        <v>197749.4</v>
      </c>
      <c r="I33" s="64">
        <f>(H33-G33)/G33</f>
        <v>0.23563824797107991</v>
      </c>
    </row>
    <row r="34" spans="1:9" ht="16.5">
      <c r="A34" s="35"/>
      <c r="B34" s="37" t="s">
        <v>28</v>
      </c>
      <c r="C34" s="15" t="s">
        <v>181</v>
      </c>
      <c r="D34" s="160">
        <v>63123.75</v>
      </c>
      <c r="E34" s="123">
        <v>58000</v>
      </c>
      <c r="F34" s="63">
        <f>D34-E34</f>
        <v>5123.75</v>
      </c>
      <c r="G34" s="160">
        <v>64370.733928571426</v>
      </c>
      <c r="H34" s="171">
        <f>AVERAGE(D34:E34)</f>
        <v>60561.875</v>
      </c>
      <c r="I34" s="64">
        <f>(H34-G34)/G34</f>
        <v>-5.9170661822776513E-2</v>
      </c>
    </row>
    <row r="35" spans="1:9" ht="16.5">
      <c r="A35" s="35"/>
      <c r="B35" s="32" t="s">
        <v>29</v>
      </c>
      <c r="C35" s="15" t="s">
        <v>182</v>
      </c>
      <c r="D35" s="160">
        <v>142142.85714285713</v>
      </c>
      <c r="E35" s="123">
        <v>83500</v>
      </c>
      <c r="F35" s="71">
        <f>D35-E35</f>
        <v>58642.85714285713</v>
      </c>
      <c r="G35" s="160">
        <v>69527.797619047618</v>
      </c>
      <c r="H35" s="171">
        <f>AVERAGE(D35:E35)</f>
        <v>112821.42857142857</v>
      </c>
      <c r="I35" s="64">
        <f>(H35-G35)/G35</f>
        <v>0.62268089073657584</v>
      </c>
    </row>
    <row r="36" spans="1:9" ht="17.25" thickBot="1">
      <c r="A36" s="36"/>
      <c r="B36" s="37" t="s">
        <v>30</v>
      </c>
      <c r="C36" s="15" t="s">
        <v>183</v>
      </c>
      <c r="D36" s="160">
        <v>95998.8</v>
      </c>
      <c r="E36" s="123">
        <v>60833.2</v>
      </c>
      <c r="F36" s="63">
        <f>D36-E36</f>
        <v>35165.600000000006</v>
      </c>
      <c r="G36" s="163">
        <v>56445.200000000004</v>
      </c>
      <c r="H36" s="171">
        <f>AVERAGE(D36:E36)</f>
        <v>78416</v>
      </c>
      <c r="I36" s="72">
        <f>(H36-G36)/G36</f>
        <v>0.3892412463770169</v>
      </c>
    </row>
    <row r="37" spans="1:9" ht="17.25" customHeight="1" thickBot="1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6.5">
      <c r="A38" s="31"/>
      <c r="B38" s="38" t="s">
        <v>31</v>
      </c>
      <c r="C38" s="19" t="s">
        <v>184</v>
      </c>
      <c r="D38" s="160">
        <v>1972951.5</v>
      </c>
      <c r="E38" s="124">
        <v>1797167.2</v>
      </c>
      <c r="F38" s="61">
        <f>D38-E38</f>
        <v>175784.30000000005</v>
      </c>
      <c r="G38" s="160">
        <v>1848792.0375000001</v>
      </c>
      <c r="H38" s="61">
        <f>AVERAGE(D38:E38)</f>
        <v>1885059.35</v>
      </c>
      <c r="I38" s="70">
        <f>(H38-G38)/G38</f>
        <v>1.9616761520155561E-2</v>
      </c>
    </row>
    <row r="39" spans="1:9" ht="17.25" thickBot="1">
      <c r="A39" s="36"/>
      <c r="B39" s="34" t="s">
        <v>32</v>
      </c>
      <c r="C39" s="16" t="s">
        <v>185</v>
      </c>
      <c r="D39" s="160">
        <v>1049826.375</v>
      </c>
      <c r="E39" s="125">
        <v>1224288.6000000001</v>
      </c>
      <c r="F39" s="66">
        <f>D39-E39</f>
        <v>-174462.22500000009</v>
      </c>
      <c r="G39" s="160">
        <v>1060713.9708333332</v>
      </c>
      <c r="H39" s="73">
        <f>AVERAGE(D39:E39)</f>
        <v>1137057.4875</v>
      </c>
      <c r="I39" s="67">
        <f>(H39-G39)/G39</f>
        <v>7.1973707112284721E-2</v>
      </c>
    </row>
    <row r="40" spans="1:9" ht="15.75" customHeight="1" thickBot="1">
      <c r="A40" s="214"/>
      <c r="B40" s="215"/>
      <c r="C40" s="216"/>
      <c r="D40" s="75">
        <f>SUM(D15:D39)</f>
        <v>5762744.6154761901</v>
      </c>
      <c r="E40" s="75">
        <f>SUM(E15:E39)</f>
        <v>4958122</v>
      </c>
      <c r="F40" s="75">
        <f>SUM(F15:F39)</f>
        <v>804622.61547619035</v>
      </c>
      <c r="G40" s="75">
        <f>SUM(G15:G39)</f>
        <v>4723609.8351190481</v>
      </c>
      <c r="H40" s="75">
        <f>AVERAGE(D40:E40)</f>
        <v>5360433.3077380955</v>
      </c>
      <c r="I40" s="67">
        <f>(H40-G40)/G40</f>
        <v>0.13481711971306318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63" zoomScaleNormal="100" workbookViewId="0">
      <selection activeCell="B76" sqref="B76:I82"/>
    </sheetView>
  </sheetViews>
  <sheetFormatPr defaultRowHeight="1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1" t="s">
        <v>201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226</v>
      </c>
      <c r="B10" s="2"/>
      <c r="C10" s="2"/>
    </row>
    <row r="11" spans="1:9" ht="18">
      <c r="A11" s="2"/>
      <c r="B11" s="2"/>
      <c r="C11" s="2"/>
    </row>
    <row r="12" spans="1:9" s="116" customFormat="1" ht="15.75" thickBot="1">
      <c r="A12" s="9"/>
      <c r="B12" s="9"/>
      <c r="E12" s="27"/>
    </row>
    <row r="13" spans="1:9" ht="24.75" customHeight="1">
      <c r="A13" s="202" t="s">
        <v>3</v>
      </c>
      <c r="B13" s="208"/>
      <c r="C13" s="210" t="s">
        <v>0</v>
      </c>
      <c r="D13" s="204" t="s">
        <v>23</v>
      </c>
      <c r="E13" s="204" t="s">
        <v>219</v>
      </c>
      <c r="F13" s="221" t="s">
        <v>228</v>
      </c>
      <c r="G13" s="204" t="s">
        <v>197</v>
      </c>
      <c r="H13" s="221" t="s">
        <v>223</v>
      </c>
      <c r="I13" s="204" t="s">
        <v>187</v>
      </c>
    </row>
    <row r="14" spans="1:9" ht="33.75" customHeight="1" thickBot="1">
      <c r="A14" s="203"/>
      <c r="B14" s="209"/>
      <c r="C14" s="211"/>
      <c r="D14" s="224"/>
      <c r="E14" s="205"/>
      <c r="F14" s="222"/>
      <c r="G14" s="223"/>
      <c r="H14" s="222"/>
      <c r="I14" s="223"/>
    </row>
    <row r="15" spans="1:9" ht="17.25" customHeight="1" thickBot="1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>
      <c r="A16" s="31"/>
      <c r="B16" s="38" t="s">
        <v>4</v>
      </c>
      <c r="C16" s="14" t="s">
        <v>84</v>
      </c>
      <c r="D16" s="11" t="s">
        <v>161</v>
      </c>
      <c r="E16" s="157">
        <v>81736.899999999994</v>
      </c>
      <c r="F16" s="40">
        <v>148249.4</v>
      </c>
      <c r="G16" s="21">
        <f t="shared" ref="G16:G31" si="0">(F16-E16)/E16</f>
        <v>0.81373896000460022</v>
      </c>
      <c r="H16" s="157">
        <v>140249.4</v>
      </c>
      <c r="I16" s="21">
        <f t="shared" ref="I16:I31" si="1">(F16-H16)/H16</f>
        <v>5.7041242244173597E-2</v>
      </c>
    </row>
    <row r="17" spans="1:9" ht="16.5">
      <c r="A17" s="35"/>
      <c r="B17" s="32" t="s">
        <v>5</v>
      </c>
      <c r="C17" s="15" t="s">
        <v>85</v>
      </c>
      <c r="D17" s="11" t="s">
        <v>161</v>
      </c>
      <c r="E17" s="160">
        <v>116774.33333333334</v>
      </c>
      <c r="F17" s="44">
        <v>197693.74444444443</v>
      </c>
      <c r="G17" s="21">
        <f t="shared" si="0"/>
        <v>0.69295545349101606</v>
      </c>
      <c r="H17" s="160">
        <v>179499.26666666666</v>
      </c>
      <c r="I17" s="21">
        <f t="shared" si="1"/>
        <v>0.10136240729921885</v>
      </c>
    </row>
    <row r="18" spans="1:9" ht="16.5">
      <c r="A18" s="35"/>
      <c r="B18" s="32" t="s">
        <v>6</v>
      </c>
      <c r="C18" s="15" t="s">
        <v>86</v>
      </c>
      <c r="D18" s="11" t="s">
        <v>161</v>
      </c>
      <c r="E18" s="160">
        <v>114416.03333333333</v>
      </c>
      <c r="F18" s="44">
        <v>137277.11111111112</v>
      </c>
      <c r="G18" s="21">
        <f t="shared" si="0"/>
        <v>0.19980659276288318</v>
      </c>
      <c r="H18" s="160">
        <v>128666</v>
      </c>
      <c r="I18" s="21">
        <f t="shared" si="1"/>
        <v>6.6926080791437706E-2</v>
      </c>
    </row>
    <row r="19" spans="1:9" ht="16.5">
      <c r="A19" s="35"/>
      <c r="B19" s="32" t="s">
        <v>7</v>
      </c>
      <c r="C19" s="15" t="s">
        <v>87</v>
      </c>
      <c r="D19" s="11" t="s">
        <v>161</v>
      </c>
      <c r="E19" s="160">
        <v>37842.544444444444</v>
      </c>
      <c r="F19" s="44">
        <v>43999.4</v>
      </c>
      <c r="G19" s="21">
        <f t="shared" si="0"/>
        <v>0.16269665916873696</v>
      </c>
      <c r="H19" s="160">
        <v>44449.4</v>
      </c>
      <c r="I19" s="21">
        <f t="shared" si="1"/>
        <v>-1.0123871188362497E-2</v>
      </c>
    </row>
    <row r="20" spans="1:9" ht="17.25" customHeight="1">
      <c r="A20" s="35"/>
      <c r="B20" s="32" t="s">
        <v>8</v>
      </c>
      <c r="C20" s="15" t="s">
        <v>89</v>
      </c>
      <c r="D20" s="11" t="s">
        <v>161</v>
      </c>
      <c r="E20" s="160">
        <v>301468</v>
      </c>
      <c r="F20" s="44">
        <v>332749.25</v>
      </c>
      <c r="G20" s="21">
        <f t="shared" si="0"/>
        <v>0.10376308596600634</v>
      </c>
      <c r="H20" s="160">
        <v>282874.25</v>
      </c>
      <c r="I20" s="21">
        <f t="shared" si="1"/>
        <v>0.17631509407448717</v>
      </c>
    </row>
    <row r="21" spans="1:9" ht="16.5">
      <c r="A21" s="35"/>
      <c r="B21" s="32" t="s">
        <v>9</v>
      </c>
      <c r="C21" s="15" t="s">
        <v>88</v>
      </c>
      <c r="D21" s="136" t="s">
        <v>161</v>
      </c>
      <c r="E21" s="160">
        <v>96624.4</v>
      </c>
      <c r="F21" s="44">
        <v>171082.7</v>
      </c>
      <c r="G21" s="21">
        <f t="shared" si="0"/>
        <v>0.77059521197544323</v>
      </c>
      <c r="H21" s="160">
        <v>132832.70000000001</v>
      </c>
      <c r="I21" s="21">
        <f t="shared" si="1"/>
        <v>0.28795620355529922</v>
      </c>
    </row>
    <row r="22" spans="1:9" ht="16.5">
      <c r="A22" s="35"/>
      <c r="B22" s="32" t="s">
        <v>10</v>
      </c>
      <c r="C22" s="15" t="s">
        <v>90</v>
      </c>
      <c r="D22" s="11" t="s">
        <v>161</v>
      </c>
      <c r="E22" s="160">
        <v>73853.55</v>
      </c>
      <c r="F22" s="44">
        <v>114999.4</v>
      </c>
      <c r="G22" s="21">
        <f t="shared" si="0"/>
        <v>0.55712758560692055</v>
      </c>
      <c r="H22" s="160">
        <v>124332.7</v>
      </c>
      <c r="I22" s="21">
        <f t="shared" si="1"/>
        <v>-7.5067138411697029E-2</v>
      </c>
    </row>
    <row r="23" spans="1:9" ht="16.5">
      <c r="A23" s="35"/>
      <c r="B23" s="153" t="s">
        <v>11</v>
      </c>
      <c r="C23" s="140" t="s">
        <v>91</v>
      </c>
      <c r="D23" s="138" t="s">
        <v>81</v>
      </c>
      <c r="E23" s="160">
        <v>24521.588888888888</v>
      </c>
      <c r="F23" s="160">
        <v>32249.4</v>
      </c>
      <c r="G23" s="21">
        <f t="shared" si="0"/>
        <v>0.31514316409621829</v>
      </c>
      <c r="H23" s="160">
        <v>30999.4</v>
      </c>
      <c r="I23" s="21">
        <f t="shared" si="1"/>
        <v>4.0323361097311557E-2</v>
      </c>
    </row>
    <row r="24" spans="1:9" ht="16.5">
      <c r="A24" s="35"/>
      <c r="B24" s="153" t="s">
        <v>12</v>
      </c>
      <c r="C24" s="140" t="s">
        <v>92</v>
      </c>
      <c r="D24" s="138" t="s">
        <v>81</v>
      </c>
      <c r="E24" s="160">
        <v>34050.713888888888</v>
      </c>
      <c r="F24" s="160">
        <v>43832.666666666672</v>
      </c>
      <c r="G24" s="21">
        <f t="shared" si="0"/>
        <v>0.28727599690559613</v>
      </c>
      <c r="H24" s="160">
        <v>45110.377777777772</v>
      </c>
      <c r="I24" s="21">
        <f t="shared" si="1"/>
        <v>-2.8324105761324957E-2</v>
      </c>
    </row>
    <row r="25" spans="1:9" ht="16.5">
      <c r="A25" s="35"/>
      <c r="B25" s="32" t="s">
        <v>13</v>
      </c>
      <c r="C25" s="140" t="s">
        <v>93</v>
      </c>
      <c r="D25" s="138" t="s">
        <v>81</v>
      </c>
      <c r="E25" s="160">
        <v>33970.15833333334</v>
      </c>
      <c r="F25" s="44">
        <v>43304.888888888891</v>
      </c>
      <c r="G25" s="21">
        <f t="shared" si="0"/>
        <v>0.27479208262611521</v>
      </c>
      <c r="H25" s="160">
        <v>43693.711111111108</v>
      </c>
      <c r="I25" s="21">
        <f t="shared" si="1"/>
        <v>-8.8988143221220197E-3</v>
      </c>
    </row>
    <row r="26" spans="1:9" ht="16.5">
      <c r="A26" s="35"/>
      <c r="B26" s="153" t="s">
        <v>14</v>
      </c>
      <c r="C26" s="140" t="s">
        <v>94</v>
      </c>
      <c r="D26" s="138" t="s">
        <v>81</v>
      </c>
      <c r="E26" s="160">
        <v>33117.430555555562</v>
      </c>
      <c r="F26" s="160">
        <v>40249.4</v>
      </c>
      <c r="G26" s="21">
        <f t="shared" si="0"/>
        <v>0.21535394880591144</v>
      </c>
      <c r="H26" s="160">
        <v>38666</v>
      </c>
      <c r="I26" s="21">
        <f t="shared" si="1"/>
        <v>4.0950706046656016E-2</v>
      </c>
    </row>
    <row r="27" spans="1:9" ht="16.5">
      <c r="A27" s="35"/>
      <c r="B27" s="32" t="s">
        <v>15</v>
      </c>
      <c r="C27" s="15" t="s">
        <v>95</v>
      </c>
      <c r="D27" s="138" t="s">
        <v>82</v>
      </c>
      <c r="E27" s="160">
        <v>69642.7</v>
      </c>
      <c r="F27" s="44">
        <v>83666</v>
      </c>
      <c r="G27" s="21">
        <f t="shared" si="0"/>
        <v>0.20136065948046247</v>
      </c>
      <c r="H27" s="160">
        <v>80916</v>
      </c>
      <c r="I27" s="21">
        <f t="shared" si="1"/>
        <v>3.3985861881457316E-2</v>
      </c>
    </row>
    <row r="28" spans="1:9" ht="16.5">
      <c r="A28" s="35"/>
      <c r="B28" s="153" t="s">
        <v>16</v>
      </c>
      <c r="C28" s="140" t="s">
        <v>96</v>
      </c>
      <c r="D28" s="138" t="s">
        <v>81</v>
      </c>
      <c r="E28" s="160">
        <v>34174.308333333334</v>
      </c>
      <c r="F28" s="160">
        <v>41943.777777777781</v>
      </c>
      <c r="G28" s="21">
        <f t="shared" si="0"/>
        <v>0.22734825731253122</v>
      </c>
      <c r="H28" s="160">
        <v>42138.222222222219</v>
      </c>
      <c r="I28" s="21">
        <f t="shared" si="1"/>
        <v>-4.6144434717489058E-3</v>
      </c>
    </row>
    <row r="29" spans="1:9" ht="16.5">
      <c r="A29" s="35"/>
      <c r="B29" s="32" t="s">
        <v>17</v>
      </c>
      <c r="C29" s="15" t="s">
        <v>97</v>
      </c>
      <c r="D29" s="138" t="s">
        <v>161</v>
      </c>
      <c r="E29" s="160">
        <v>64909.594444444439</v>
      </c>
      <c r="F29" s="44">
        <v>69499.399999999994</v>
      </c>
      <c r="G29" s="21">
        <f t="shared" si="0"/>
        <v>7.0710741529650595E-2</v>
      </c>
      <c r="H29" s="160">
        <v>71749.399999999994</v>
      </c>
      <c r="I29" s="21">
        <f t="shared" si="1"/>
        <v>-3.1359147254193066E-2</v>
      </c>
    </row>
    <row r="30" spans="1:9" ht="16.5">
      <c r="A30" s="35"/>
      <c r="B30" s="32" t="s">
        <v>18</v>
      </c>
      <c r="C30" s="15" t="s">
        <v>98</v>
      </c>
      <c r="D30" s="138" t="s">
        <v>83</v>
      </c>
      <c r="E30" s="160">
        <v>114890.25357142856</v>
      </c>
      <c r="F30" s="44">
        <v>128999.75</v>
      </c>
      <c r="G30" s="21">
        <f t="shared" si="0"/>
        <v>0.12280847147577584</v>
      </c>
      <c r="H30" s="160">
        <v>123124.75</v>
      </c>
      <c r="I30" s="21">
        <f t="shared" si="1"/>
        <v>4.7715832925549088E-2</v>
      </c>
    </row>
    <row r="31" spans="1:9" ht="17.25" thickBot="1">
      <c r="A31" s="36"/>
      <c r="B31" s="154" t="s">
        <v>19</v>
      </c>
      <c r="C31" s="141" t="s">
        <v>99</v>
      </c>
      <c r="D31" s="137" t="s">
        <v>161</v>
      </c>
      <c r="E31" s="163">
        <v>70107.725000000006</v>
      </c>
      <c r="F31" s="163">
        <v>57138.777777777781</v>
      </c>
      <c r="G31" s="147">
        <f t="shared" si="0"/>
        <v>-0.18498599437112279</v>
      </c>
      <c r="H31" s="163">
        <v>56416.522222222222</v>
      </c>
      <c r="I31" s="147">
        <f t="shared" si="1"/>
        <v>1.2802199198146706E-2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6.5">
      <c r="A33" s="31"/>
      <c r="B33" s="37" t="s">
        <v>26</v>
      </c>
      <c r="C33" s="18" t="s">
        <v>100</v>
      </c>
      <c r="D33" s="20" t="s">
        <v>161</v>
      </c>
      <c r="E33" s="166">
        <v>161621.59722222225</v>
      </c>
      <c r="F33" s="51">
        <v>201832.7</v>
      </c>
      <c r="G33" s="21">
        <f>(F33-E33)/E33</f>
        <v>0.24879783066671066</v>
      </c>
      <c r="H33" s="166">
        <v>215499.4</v>
      </c>
      <c r="I33" s="21">
        <f>(F33-H33)/H33</f>
        <v>-6.3418738056811211E-2</v>
      </c>
    </row>
    <row r="34" spans="1:9" ht="16.5">
      <c r="A34" s="35"/>
      <c r="B34" s="32" t="s">
        <v>27</v>
      </c>
      <c r="C34" s="15" t="s">
        <v>101</v>
      </c>
      <c r="D34" s="11" t="s">
        <v>161</v>
      </c>
      <c r="E34" s="160">
        <v>160038.26388888888</v>
      </c>
      <c r="F34" s="44">
        <v>197749.4</v>
      </c>
      <c r="G34" s="21">
        <f>(F34-E34)/E34</f>
        <v>0.23563824797107991</v>
      </c>
      <c r="H34" s="160">
        <v>215332.7</v>
      </c>
      <c r="I34" s="21">
        <f>(F34-H34)/H34</f>
        <v>-8.1656432116441288E-2</v>
      </c>
    </row>
    <row r="35" spans="1:9" ht="16.5">
      <c r="A35" s="35"/>
      <c r="B35" s="37" t="s">
        <v>28</v>
      </c>
      <c r="C35" s="140" t="s">
        <v>102</v>
      </c>
      <c r="D35" s="11" t="s">
        <v>161</v>
      </c>
      <c r="E35" s="160">
        <v>64370.733928571426</v>
      </c>
      <c r="F35" s="44">
        <v>60561.875</v>
      </c>
      <c r="G35" s="21">
        <f>(F35-E35)/E35</f>
        <v>-5.9170661822776513E-2</v>
      </c>
      <c r="H35" s="160">
        <v>60103.474999999999</v>
      </c>
      <c r="I35" s="21">
        <f>(F35-H35)/H35</f>
        <v>7.626846867007298E-3</v>
      </c>
    </row>
    <row r="36" spans="1:9" ht="16.5">
      <c r="A36" s="35"/>
      <c r="B36" s="32" t="s">
        <v>29</v>
      </c>
      <c r="C36" s="15" t="s">
        <v>103</v>
      </c>
      <c r="D36" s="11" t="s">
        <v>161</v>
      </c>
      <c r="E36" s="160">
        <v>69527.797619047618</v>
      </c>
      <c r="F36" s="44">
        <v>112821.42857142857</v>
      </c>
      <c r="G36" s="21">
        <f>(F36-E36)/E36</f>
        <v>0.62268089073657584</v>
      </c>
      <c r="H36" s="160">
        <v>117178.57142857143</v>
      </c>
      <c r="I36" s="21">
        <f>(F36-H36)/H36</f>
        <v>-3.7183785431271058E-2</v>
      </c>
    </row>
    <row r="37" spans="1:9" ht="17.25" thickBot="1">
      <c r="A37" s="36"/>
      <c r="B37" s="37" t="s">
        <v>30</v>
      </c>
      <c r="C37" s="140" t="s">
        <v>104</v>
      </c>
      <c r="D37" s="148" t="s">
        <v>161</v>
      </c>
      <c r="E37" s="163">
        <v>56445.200000000004</v>
      </c>
      <c r="F37" s="163">
        <v>78416</v>
      </c>
      <c r="G37" s="147">
        <f>(F37-E37)/E37</f>
        <v>0.3892412463770169</v>
      </c>
      <c r="H37" s="163">
        <v>85416</v>
      </c>
      <c r="I37" s="147">
        <f>(F37-H37)/H37</f>
        <v>-8.1951859136461552E-2</v>
      </c>
    </row>
    <row r="38" spans="1:9" ht="17.25" customHeight="1" thickBot="1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6.5">
      <c r="A39" s="31"/>
      <c r="B39" s="38" t="s">
        <v>31</v>
      </c>
      <c r="C39" s="15" t="s">
        <v>105</v>
      </c>
      <c r="D39" s="20" t="s">
        <v>161</v>
      </c>
      <c r="E39" s="160">
        <v>1848792.0375000001</v>
      </c>
      <c r="F39" s="44">
        <v>1885059.35</v>
      </c>
      <c r="G39" s="21">
        <f t="shared" ref="G39:G44" si="2">(F39-E39)/E39</f>
        <v>1.9616761520155561E-2</v>
      </c>
      <c r="H39" s="160">
        <v>1902999.35</v>
      </c>
      <c r="I39" s="21">
        <f t="shared" ref="I39:I44" si="3">(F39-H39)/H39</f>
        <v>-9.4272233986837668E-3</v>
      </c>
    </row>
    <row r="40" spans="1:9" ht="16.5">
      <c r="A40" s="35"/>
      <c r="B40" s="32" t="s">
        <v>32</v>
      </c>
      <c r="C40" s="15" t="s">
        <v>106</v>
      </c>
      <c r="D40" s="11" t="s">
        <v>161</v>
      </c>
      <c r="E40" s="160">
        <v>1060713.9708333332</v>
      </c>
      <c r="F40" s="44">
        <v>1137057.4875</v>
      </c>
      <c r="G40" s="21">
        <f t="shared" si="2"/>
        <v>7.1973707112284721E-2</v>
      </c>
      <c r="H40" s="160">
        <v>1153932.3</v>
      </c>
      <c r="I40" s="21">
        <f t="shared" si="3"/>
        <v>-1.4623745691146698E-2</v>
      </c>
    </row>
    <row r="41" spans="1:9" ht="16.5">
      <c r="A41" s="35"/>
      <c r="B41" s="155" t="s">
        <v>33</v>
      </c>
      <c r="C41" s="15" t="s">
        <v>107</v>
      </c>
      <c r="D41" s="136" t="s">
        <v>161</v>
      </c>
      <c r="E41" s="168">
        <v>643433.05000000005</v>
      </c>
      <c r="F41" s="168">
        <v>772989.75</v>
      </c>
      <c r="G41" s="21">
        <f t="shared" si="2"/>
        <v>0.20135226190199579</v>
      </c>
      <c r="H41" s="168">
        <v>772989.75</v>
      </c>
      <c r="I41" s="21">
        <f t="shared" si="3"/>
        <v>0</v>
      </c>
    </row>
    <row r="42" spans="1:9" ht="16.5">
      <c r="A42" s="35"/>
      <c r="B42" s="153" t="s">
        <v>34</v>
      </c>
      <c r="C42" s="15" t="s">
        <v>154</v>
      </c>
      <c r="D42" s="136" t="s">
        <v>161</v>
      </c>
      <c r="E42" s="161">
        <v>361042.5</v>
      </c>
      <c r="F42" s="161">
        <v>326866.8</v>
      </c>
      <c r="G42" s="21">
        <f t="shared" si="2"/>
        <v>-9.4658385093167735E-2</v>
      </c>
      <c r="H42" s="161">
        <v>312694.2</v>
      </c>
      <c r="I42" s="21">
        <f t="shared" si="3"/>
        <v>4.5324153757888619E-2</v>
      </c>
    </row>
    <row r="43" spans="1:9" ht="16.5">
      <c r="A43" s="35"/>
      <c r="B43" s="153" t="s">
        <v>35</v>
      </c>
      <c r="C43" s="15" t="s">
        <v>152</v>
      </c>
      <c r="D43" s="136" t="s">
        <v>161</v>
      </c>
      <c r="E43" s="161">
        <v>211916.25</v>
      </c>
      <c r="F43" s="161">
        <v>215280</v>
      </c>
      <c r="G43" s="21">
        <f t="shared" si="2"/>
        <v>1.5873015873015872E-2</v>
      </c>
      <c r="H43" s="161">
        <v>188370</v>
      </c>
      <c r="I43" s="21">
        <f t="shared" si="3"/>
        <v>0.14285714285714285</v>
      </c>
    </row>
    <row r="44" spans="1:9" ht="16.5" customHeight="1" thickBot="1">
      <c r="A44" s="36"/>
      <c r="B44" s="153" t="s">
        <v>36</v>
      </c>
      <c r="C44" s="15" t="s">
        <v>153</v>
      </c>
      <c r="D44" s="136" t="s">
        <v>161</v>
      </c>
      <c r="E44" s="164">
        <v>994862.7</v>
      </c>
      <c r="F44" s="164">
        <v>928753.8</v>
      </c>
      <c r="G44" s="151">
        <f t="shared" si="2"/>
        <v>-6.6450274997745834E-2</v>
      </c>
      <c r="H44" s="164">
        <v>922474.8</v>
      </c>
      <c r="I44" s="151">
        <f t="shared" si="3"/>
        <v>6.8066900038895369E-3</v>
      </c>
    </row>
    <row r="45" spans="1:9" ht="17.25" customHeight="1" thickBot="1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6.5">
      <c r="A46" s="31"/>
      <c r="B46" s="32" t="s">
        <v>45</v>
      </c>
      <c r="C46" s="15" t="s">
        <v>109</v>
      </c>
      <c r="D46" s="20" t="s">
        <v>108</v>
      </c>
      <c r="E46" s="158">
        <v>374908.625</v>
      </c>
      <c r="F46" s="41">
        <v>473103.42857142858</v>
      </c>
      <c r="G46" s="21">
        <f t="shared" ref="G46:G51" si="4">(F46-E46)/E46</f>
        <v>0.26191662987595599</v>
      </c>
      <c r="H46" s="158">
        <v>458254.875</v>
      </c>
      <c r="I46" s="21">
        <f t="shared" ref="I46:I51" si="5">(F46-H46)/H46</f>
        <v>3.2402390856024345E-2</v>
      </c>
    </row>
    <row r="47" spans="1:9" ht="16.5">
      <c r="A47" s="35"/>
      <c r="B47" s="32" t="s">
        <v>46</v>
      </c>
      <c r="C47" s="15" t="s">
        <v>111</v>
      </c>
      <c r="D47" s="13" t="s">
        <v>110</v>
      </c>
      <c r="E47" s="161">
        <v>317807.09999999998</v>
      </c>
      <c r="F47" s="45">
        <v>330656.625</v>
      </c>
      <c r="G47" s="21">
        <f t="shared" si="4"/>
        <v>4.0431837425910319E-2</v>
      </c>
      <c r="H47" s="161">
        <v>327405</v>
      </c>
      <c r="I47" s="21">
        <f t="shared" si="5"/>
        <v>9.9315068493150693E-3</v>
      </c>
    </row>
    <row r="48" spans="1:9" ht="16.5">
      <c r="A48" s="35"/>
      <c r="B48" s="32" t="s">
        <v>47</v>
      </c>
      <c r="C48" s="15" t="s">
        <v>113</v>
      </c>
      <c r="D48" s="136" t="s">
        <v>114</v>
      </c>
      <c r="E48" s="161">
        <v>990544.28571428568</v>
      </c>
      <c r="F48" s="45">
        <v>1120865.5714285714</v>
      </c>
      <c r="G48" s="21">
        <f t="shared" si="4"/>
        <v>0.13156532988357048</v>
      </c>
      <c r="H48" s="161">
        <v>1102541.142857143</v>
      </c>
      <c r="I48" s="21">
        <f t="shared" si="5"/>
        <v>1.6620176662017514E-2</v>
      </c>
    </row>
    <row r="49" spans="1:11" ht="16.5">
      <c r="A49" s="35"/>
      <c r="B49" s="32" t="s">
        <v>48</v>
      </c>
      <c r="C49" s="15" t="s">
        <v>157</v>
      </c>
      <c r="D49" s="136" t="s">
        <v>114</v>
      </c>
      <c r="E49" s="161">
        <v>1283792.5401785714</v>
      </c>
      <c r="F49" s="161">
        <v>1469958.75</v>
      </c>
      <c r="G49" s="21">
        <f t="shared" si="4"/>
        <v>0.14501269013101878</v>
      </c>
      <c r="H49" s="161">
        <v>1469958.75</v>
      </c>
      <c r="I49" s="21">
        <f t="shared" si="5"/>
        <v>0</v>
      </c>
    </row>
    <row r="50" spans="1:11" ht="16.5">
      <c r="A50" s="35"/>
      <c r="B50" s="32" t="s">
        <v>49</v>
      </c>
      <c r="C50" s="15" t="s">
        <v>158</v>
      </c>
      <c r="D50" s="13" t="s">
        <v>199</v>
      </c>
      <c r="E50" s="161">
        <v>153947.625</v>
      </c>
      <c r="F50" s="45">
        <v>166842</v>
      </c>
      <c r="G50" s="21">
        <f t="shared" si="4"/>
        <v>8.3758193736343772E-2</v>
      </c>
      <c r="H50" s="161">
        <v>167514.75</v>
      </c>
      <c r="I50" s="21">
        <f t="shared" si="5"/>
        <v>-4.0160642570281121E-3</v>
      </c>
    </row>
    <row r="51" spans="1:11" ht="16.5" customHeight="1" thickBot="1">
      <c r="A51" s="36"/>
      <c r="B51" s="32" t="s">
        <v>50</v>
      </c>
      <c r="C51" s="118" t="s">
        <v>159</v>
      </c>
      <c r="D51" s="137" t="s">
        <v>112</v>
      </c>
      <c r="E51" s="164">
        <v>1759465.5</v>
      </c>
      <c r="F51" s="164">
        <v>1768435.5</v>
      </c>
      <c r="G51" s="151">
        <f t="shared" si="4"/>
        <v>5.0981391791995925E-3</v>
      </c>
      <c r="H51" s="164">
        <v>1768435.5</v>
      </c>
      <c r="I51" s="151">
        <f t="shared" si="5"/>
        <v>0</v>
      </c>
    </row>
    <row r="52" spans="1:11" ht="17.25" customHeight="1" thickBot="1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6.5">
      <c r="A53" s="31"/>
      <c r="B53" s="83" t="s">
        <v>38</v>
      </c>
      <c r="C53" s="19" t="s">
        <v>115</v>
      </c>
      <c r="D53" s="20" t="s">
        <v>114</v>
      </c>
      <c r="E53" s="158">
        <v>156207.875</v>
      </c>
      <c r="F53" s="122">
        <v>144192.75</v>
      </c>
      <c r="G53" s="22">
        <f t="shared" ref="G53:G61" si="6">(F53-E53)/E53</f>
        <v>-7.6917536967966563E-2</v>
      </c>
      <c r="H53" s="122">
        <v>144192.75</v>
      </c>
      <c r="I53" s="22">
        <f t="shared" ref="I53:I61" si="7">(F53-H53)/H53</f>
        <v>0</v>
      </c>
      <c r="K53" s="116"/>
    </row>
    <row r="54" spans="1:11" ht="16.5">
      <c r="A54" s="35"/>
      <c r="B54" s="175" t="s">
        <v>39</v>
      </c>
      <c r="C54" s="140" t="s">
        <v>116</v>
      </c>
      <c r="D54" s="136" t="s">
        <v>114</v>
      </c>
      <c r="E54" s="161">
        <v>205774.75</v>
      </c>
      <c r="F54" s="172">
        <v>212140.5</v>
      </c>
      <c r="G54" s="145">
        <f t="shared" si="6"/>
        <v>3.0935525374225944E-2</v>
      </c>
      <c r="H54" s="172">
        <v>212140.5</v>
      </c>
      <c r="I54" s="145">
        <f t="shared" si="7"/>
        <v>0</v>
      </c>
      <c r="K54" s="116"/>
    </row>
    <row r="55" spans="1:11" ht="16.5">
      <c r="A55" s="35"/>
      <c r="B55" s="175" t="s">
        <v>40</v>
      </c>
      <c r="C55" s="140" t="s">
        <v>117</v>
      </c>
      <c r="D55" s="136" t="s">
        <v>114</v>
      </c>
      <c r="E55" s="161">
        <v>139035</v>
      </c>
      <c r="F55" s="172">
        <v>147108</v>
      </c>
      <c r="G55" s="145">
        <f t="shared" si="6"/>
        <v>5.8064516129032261E-2</v>
      </c>
      <c r="H55" s="172">
        <v>147108</v>
      </c>
      <c r="I55" s="145">
        <f t="shared" si="7"/>
        <v>0</v>
      </c>
      <c r="K55" s="116"/>
    </row>
    <row r="56" spans="1:11" ht="16.5">
      <c r="A56" s="35"/>
      <c r="B56" s="175" t="s">
        <v>41</v>
      </c>
      <c r="C56" s="140" t="s">
        <v>118</v>
      </c>
      <c r="D56" s="136" t="s">
        <v>114</v>
      </c>
      <c r="E56" s="161">
        <v>168120.22500000001</v>
      </c>
      <c r="F56" s="172">
        <v>192675.6</v>
      </c>
      <c r="G56" s="145">
        <f t="shared" si="6"/>
        <v>0.14605842336934774</v>
      </c>
      <c r="H56" s="172">
        <v>192675.6</v>
      </c>
      <c r="I56" s="145">
        <f t="shared" si="7"/>
        <v>0</v>
      </c>
      <c r="K56" s="116"/>
    </row>
    <row r="57" spans="1:11" ht="16.5">
      <c r="A57" s="35"/>
      <c r="B57" s="175" t="s">
        <v>42</v>
      </c>
      <c r="C57" s="140" t="s">
        <v>198</v>
      </c>
      <c r="D57" s="136" t="s">
        <v>114</v>
      </c>
      <c r="E57" s="161">
        <v>107644.375</v>
      </c>
      <c r="F57" s="177">
        <v>107527.875</v>
      </c>
      <c r="G57" s="145">
        <f t="shared" si="6"/>
        <v>-1.0822674199185978E-3</v>
      </c>
      <c r="H57" s="177">
        <v>107527.875</v>
      </c>
      <c r="I57" s="145">
        <f t="shared" si="7"/>
        <v>0</v>
      </c>
      <c r="K57" s="116"/>
    </row>
    <row r="58" spans="1:11" ht="16.5" customHeight="1" thickBot="1">
      <c r="A58" s="36"/>
      <c r="B58" s="176" t="s">
        <v>43</v>
      </c>
      <c r="C58" s="141" t="s">
        <v>119</v>
      </c>
      <c r="D58" s="137" t="s">
        <v>114</v>
      </c>
      <c r="E58" s="164">
        <v>170411.3125</v>
      </c>
      <c r="F58" s="164">
        <v>175587.75</v>
      </c>
      <c r="G58" s="150">
        <f t="shared" si="6"/>
        <v>3.0376137734400701E-2</v>
      </c>
      <c r="H58" s="164">
        <v>175587.75</v>
      </c>
      <c r="I58" s="150">
        <f t="shared" si="7"/>
        <v>0</v>
      </c>
      <c r="K58" s="116"/>
    </row>
    <row r="59" spans="1:11" ht="16.5">
      <c r="A59" s="35"/>
      <c r="B59" s="86" t="s">
        <v>54</v>
      </c>
      <c r="C59" s="139" t="s">
        <v>121</v>
      </c>
      <c r="D59" s="136" t="s">
        <v>120</v>
      </c>
      <c r="E59" s="158">
        <v>180754.47000000003</v>
      </c>
      <c r="F59" s="171">
        <v>271940.5</v>
      </c>
      <c r="G59" s="145">
        <f t="shared" si="6"/>
        <v>0.50447455047723</v>
      </c>
      <c r="H59" s="171">
        <v>271940.5</v>
      </c>
      <c r="I59" s="145">
        <f t="shared" si="7"/>
        <v>0</v>
      </c>
      <c r="K59" s="116"/>
    </row>
    <row r="60" spans="1:11" ht="16.5">
      <c r="A60" s="35"/>
      <c r="B60" s="175" t="s">
        <v>55</v>
      </c>
      <c r="C60" s="140" t="s">
        <v>122</v>
      </c>
      <c r="D60" s="138" t="s">
        <v>120</v>
      </c>
      <c r="E60" s="161">
        <v>204131.57142857142</v>
      </c>
      <c r="F60" s="172">
        <v>241805.57142857142</v>
      </c>
      <c r="G60" s="145">
        <f t="shared" si="6"/>
        <v>0.18455743879472694</v>
      </c>
      <c r="H60" s="172">
        <v>241805.57142857142</v>
      </c>
      <c r="I60" s="145">
        <f t="shared" si="7"/>
        <v>0</v>
      </c>
      <c r="K60" s="116"/>
    </row>
    <row r="61" spans="1:11" ht="16.5" customHeight="1" thickBot="1">
      <c r="A61" s="36"/>
      <c r="B61" s="85" t="s">
        <v>56</v>
      </c>
      <c r="C61" s="16" t="s">
        <v>123</v>
      </c>
      <c r="D61" s="12" t="s">
        <v>120</v>
      </c>
      <c r="E61" s="164">
        <v>1321281</v>
      </c>
      <c r="F61" s="65">
        <v>1853202</v>
      </c>
      <c r="G61" s="28">
        <f t="shared" si="6"/>
        <v>0.40257976917854721</v>
      </c>
      <c r="H61" s="173">
        <v>1853202</v>
      </c>
      <c r="I61" s="28">
        <f t="shared" si="7"/>
        <v>0</v>
      </c>
      <c r="K61" s="116"/>
    </row>
    <row r="62" spans="1:11" ht="17.25" customHeight="1" thickBot="1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6.5">
      <c r="A63" s="31"/>
      <c r="B63" s="32" t="s">
        <v>59</v>
      </c>
      <c r="C63" s="15" t="s">
        <v>128</v>
      </c>
      <c r="D63" s="20" t="s">
        <v>124</v>
      </c>
      <c r="E63" s="158">
        <v>469205.75000000006</v>
      </c>
      <c r="F63" s="51">
        <v>498171.375</v>
      </c>
      <c r="G63" s="21">
        <f t="shared" ref="G63:G68" si="8">(F63-E63)/E63</f>
        <v>6.173331209176345E-2</v>
      </c>
      <c r="H63" s="166">
        <v>498171.375</v>
      </c>
      <c r="I63" s="21">
        <f t="shared" ref="I63:I68" si="9">(F63-H63)/H63</f>
        <v>0</v>
      </c>
      <c r="K63" s="116"/>
    </row>
    <row r="64" spans="1:11" ht="16.5">
      <c r="A64" s="35"/>
      <c r="B64" s="32" t="s">
        <v>60</v>
      </c>
      <c r="C64" s="15" t="s">
        <v>129</v>
      </c>
      <c r="D64" s="13" t="s">
        <v>206</v>
      </c>
      <c r="E64" s="161">
        <v>3137743.375</v>
      </c>
      <c r="F64" s="44">
        <v>3576040</v>
      </c>
      <c r="G64" s="21">
        <f t="shared" si="8"/>
        <v>0.13968530010839397</v>
      </c>
      <c r="H64" s="160">
        <v>3576040</v>
      </c>
      <c r="I64" s="21">
        <f t="shared" si="9"/>
        <v>0</v>
      </c>
      <c r="K64" s="116"/>
    </row>
    <row r="65" spans="1:9" ht="16.5">
      <c r="A65" s="35"/>
      <c r="B65" s="32" t="s">
        <v>61</v>
      </c>
      <c r="C65" s="15" t="s">
        <v>130</v>
      </c>
      <c r="D65" s="13" t="s">
        <v>207</v>
      </c>
      <c r="E65" s="161">
        <v>828354.58333333337</v>
      </c>
      <c r="F65" s="44">
        <v>837798</v>
      </c>
      <c r="G65" s="21">
        <f t="shared" si="8"/>
        <v>1.1400210557978597E-2</v>
      </c>
      <c r="H65" s="160">
        <v>819359.66666666663</v>
      </c>
      <c r="I65" s="21">
        <f t="shared" si="9"/>
        <v>2.2503345091838024E-2</v>
      </c>
    </row>
    <row r="66" spans="1:9" ht="16.5">
      <c r="A66" s="35"/>
      <c r="B66" s="32" t="s">
        <v>62</v>
      </c>
      <c r="C66" s="15" t="s">
        <v>131</v>
      </c>
      <c r="D66" s="13" t="s">
        <v>125</v>
      </c>
      <c r="E66" s="161">
        <v>606073</v>
      </c>
      <c r="F66" s="44">
        <v>596056.5</v>
      </c>
      <c r="G66" s="21">
        <f t="shared" si="8"/>
        <v>-1.6526887025160336E-2</v>
      </c>
      <c r="H66" s="160">
        <v>596056.5</v>
      </c>
      <c r="I66" s="21">
        <f t="shared" si="9"/>
        <v>0</v>
      </c>
    </row>
    <row r="67" spans="1:9" ht="16.5">
      <c r="A67" s="35"/>
      <c r="B67" s="32" t="s">
        <v>63</v>
      </c>
      <c r="C67" s="15" t="s">
        <v>132</v>
      </c>
      <c r="D67" s="13" t="s">
        <v>126</v>
      </c>
      <c r="E67" s="161">
        <v>294278.29166666669</v>
      </c>
      <c r="F67" s="44">
        <v>295000.875</v>
      </c>
      <c r="G67" s="21">
        <f t="shared" si="8"/>
        <v>2.4554421912704135E-3</v>
      </c>
      <c r="H67" s="160">
        <v>295000.875</v>
      </c>
      <c r="I67" s="21">
        <f t="shared" si="9"/>
        <v>0</v>
      </c>
    </row>
    <row r="68" spans="1:9" ht="16.5" customHeight="1" thickBot="1">
      <c r="A68" s="36"/>
      <c r="B68" s="32" t="s">
        <v>64</v>
      </c>
      <c r="C68" s="15" t="s">
        <v>133</v>
      </c>
      <c r="D68" s="137" t="s">
        <v>127</v>
      </c>
      <c r="E68" s="164">
        <v>221869.13839285716</v>
      </c>
      <c r="F68" s="169">
        <v>229760.14285714287</v>
      </c>
      <c r="G68" s="151">
        <f t="shared" si="8"/>
        <v>3.5566030144820501E-2</v>
      </c>
      <c r="H68" s="169">
        <v>229760.14285714287</v>
      </c>
      <c r="I68" s="151">
        <f t="shared" si="9"/>
        <v>0</v>
      </c>
    </row>
    <row r="69" spans="1:9" ht="17.25" customHeight="1" thickBot="1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6.5">
      <c r="A70" s="31"/>
      <c r="B70" s="32" t="s">
        <v>68</v>
      </c>
      <c r="C70" s="18" t="s">
        <v>138</v>
      </c>
      <c r="D70" s="20" t="s">
        <v>134</v>
      </c>
      <c r="E70" s="158">
        <v>310050.23333333334</v>
      </c>
      <c r="F70" s="41">
        <v>332428.2</v>
      </c>
      <c r="G70" s="21">
        <f>(F70-E70)/E70</f>
        <v>7.2175293745411387E-2</v>
      </c>
      <c r="H70" s="158">
        <v>331351.8</v>
      </c>
      <c r="I70" s="21">
        <f>(F70-H70)/H70</f>
        <v>3.2485110990796589E-3</v>
      </c>
    </row>
    <row r="71" spans="1:9" ht="16.5">
      <c r="A71" s="35"/>
      <c r="B71" s="32" t="s">
        <v>67</v>
      </c>
      <c r="C71" s="140" t="s">
        <v>139</v>
      </c>
      <c r="D71" s="138" t="s">
        <v>135</v>
      </c>
      <c r="E71" s="161">
        <v>203742.98214285713</v>
      </c>
      <c r="F71" s="161">
        <v>211542.5</v>
      </c>
      <c r="G71" s="21">
        <f>(F71-E71)/E71</f>
        <v>3.8281160779683361E-2</v>
      </c>
      <c r="H71" s="161">
        <v>211542.5</v>
      </c>
      <c r="I71" s="21">
        <f>(F71-H71)/H71</f>
        <v>0</v>
      </c>
    </row>
    <row r="72" spans="1:9" ht="16.5">
      <c r="A72" s="35"/>
      <c r="B72" s="32" t="s">
        <v>69</v>
      </c>
      <c r="C72" s="140" t="s">
        <v>140</v>
      </c>
      <c r="D72" s="138" t="s">
        <v>136</v>
      </c>
      <c r="E72" s="161">
        <v>98165.4375</v>
      </c>
      <c r="F72" s="161">
        <v>117656.5</v>
      </c>
      <c r="G72" s="21">
        <f>(F72-E72)/E72</f>
        <v>0.19855320769084334</v>
      </c>
      <c r="H72" s="161">
        <v>117656.5</v>
      </c>
      <c r="I72" s="21">
        <f>(F72-H72)/H72</f>
        <v>0</v>
      </c>
    </row>
    <row r="73" spans="1:9" ht="16.5">
      <c r="A73" s="35"/>
      <c r="B73" s="32" t="s">
        <v>70</v>
      </c>
      <c r="C73" s="15" t="s">
        <v>141</v>
      </c>
      <c r="D73" s="13" t="s">
        <v>137</v>
      </c>
      <c r="E73" s="161">
        <v>146732.75</v>
      </c>
      <c r="F73" s="45">
        <v>149350.5</v>
      </c>
      <c r="G73" s="21">
        <f>(F73-E73)/E73</f>
        <v>1.7840257202294648E-2</v>
      </c>
      <c r="H73" s="161">
        <v>149350.5</v>
      </c>
      <c r="I73" s="21">
        <f>(F73-H73)/H73</f>
        <v>0</v>
      </c>
    </row>
    <row r="74" spans="1:9" ht="16.5" customHeight="1" thickBot="1">
      <c r="A74" s="36"/>
      <c r="B74" s="32" t="s">
        <v>71</v>
      </c>
      <c r="C74" s="15" t="s">
        <v>200</v>
      </c>
      <c r="D74" s="12" t="s">
        <v>134</v>
      </c>
      <c r="E74" s="164">
        <v>135967.69444444444</v>
      </c>
      <c r="F74" s="47">
        <v>134460.29999999999</v>
      </c>
      <c r="G74" s="21">
        <f>(F74-E74)/E74</f>
        <v>-1.1086416156452235E-2</v>
      </c>
      <c r="H74" s="164">
        <v>134729.4</v>
      </c>
      <c r="I74" s="21">
        <f>(F74-H74)/H74</f>
        <v>-1.9973368841545041E-3</v>
      </c>
    </row>
    <row r="75" spans="1:9" ht="17.25" customHeight="1" thickBot="1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6.5">
      <c r="A76" s="31"/>
      <c r="B76" s="32" t="s">
        <v>74</v>
      </c>
      <c r="C76" s="15" t="s">
        <v>144</v>
      </c>
      <c r="D76" s="20" t="s">
        <v>142</v>
      </c>
      <c r="E76" s="158">
        <v>68332.147321428565</v>
      </c>
      <c r="F76" s="41">
        <v>70414.5</v>
      </c>
      <c r="G76" s="22">
        <f t="shared" ref="G76:G82" si="10">(F76-E76)/E76</f>
        <v>3.0473982747479401E-2</v>
      </c>
      <c r="H76" s="158">
        <v>70414.5</v>
      </c>
      <c r="I76" s="22">
        <f t="shared" ref="I76:I82" si="11">(F76-H76)/H76</f>
        <v>0</v>
      </c>
    </row>
    <row r="77" spans="1:9" ht="16.5">
      <c r="A77" s="35"/>
      <c r="B77" s="32" t="s">
        <v>76</v>
      </c>
      <c r="C77" s="15" t="s">
        <v>143</v>
      </c>
      <c r="D77" s="11" t="s">
        <v>161</v>
      </c>
      <c r="E77" s="161">
        <v>91662.96875</v>
      </c>
      <c r="F77" s="30">
        <v>94969.875</v>
      </c>
      <c r="G77" s="21">
        <f t="shared" si="10"/>
        <v>3.6076796279849929E-2</v>
      </c>
      <c r="H77" s="152">
        <v>86784.75</v>
      </c>
      <c r="I77" s="21">
        <f t="shared" si="11"/>
        <v>9.4315245478036172E-2</v>
      </c>
    </row>
    <row r="78" spans="1:9" ht="16.5">
      <c r="A78" s="35"/>
      <c r="B78" s="32" t="s">
        <v>75</v>
      </c>
      <c r="C78" s="15" t="s">
        <v>148</v>
      </c>
      <c r="D78" s="13" t="s">
        <v>145</v>
      </c>
      <c r="E78" s="161">
        <v>55870.28571428571</v>
      </c>
      <c r="F78" s="45">
        <v>56639.142857142855</v>
      </c>
      <c r="G78" s="21">
        <f t="shared" si="10"/>
        <v>1.3761467889908296E-2</v>
      </c>
      <c r="H78" s="161">
        <v>55870.285714285717</v>
      </c>
      <c r="I78" s="21">
        <f t="shared" si="11"/>
        <v>1.3761467889908162E-2</v>
      </c>
    </row>
    <row r="79" spans="1:9" ht="15.75" customHeight="1">
      <c r="A79" s="35"/>
      <c r="B79" s="32" t="s">
        <v>77</v>
      </c>
      <c r="C79" s="15" t="s">
        <v>146</v>
      </c>
      <c r="D79" s="13" t="s">
        <v>162</v>
      </c>
      <c r="E79" s="161">
        <v>95761.177083333328</v>
      </c>
      <c r="F79" s="45">
        <v>96427.5</v>
      </c>
      <c r="G79" s="21">
        <f t="shared" si="10"/>
        <v>6.9581738337115857E-3</v>
      </c>
      <c r="H79" s="161">
        <v>96427.5</v>
      </c>
      <c r="I79" s="21">
        <f t="shared" si="11"/>
        <v>0</v>
      </c>
    </row>
    <row r="80" spans="1:9" ht="16.5">
      <c r="A80" s="35"/>
      <c r="B80" s="32" t="s">
        <v>78</v>
      </c>
      <c r="C80" s="15" t="s">
        <v>149</v>
      </c>
      <c r="D80" s="24" t="s">
        <v>147</v>
      </c>
      <c r="E80" s="170">
        <v>142518.34999999998</v>
      </c>
      <c r="F80" s="56">
        <v>142353.9</v>
      </c>
      <c r="G80" s="21">
        <f t="shared" si="10"/>
        <v>-1.1538864995278332E-3</v>
      </c>
      <c r="H80" s="170">
        <v>142353.9</v>
      </c>
      <c r="I80" s="21">
        <f t="shared" si="11"/>
        <v>0</v>
      </c>
    </row>
    <row r="81" spans="1:9" ht="16.5">
      <c r="A81" s="35"/>
      <c r="B81" s="32" t="s">
        <v>79</v>
      </c>
      <c r="C81" s="15" t="s">
        <v>155</v>
      </c>
      <c r="D81" s="24" t="s">
        <v>156</v>
      </c>
      <c r="E81" s="170">
        <v>566324.6875</v>
      </c>
      <c r="F81" s="56">
        <v>520035.75</v>
      </c>
      <c r="G81" s="21">
        <f t="shared" si="10"/>
        <v>-8.1735687180333277E-2</v>
      </c>
      <c r="H81" s="170">
        <v>522502.5</v>
      </c>
      <c r="I81" s="21">
        <f t="shared" si="11"/>
        <v>-4.7210300429184546E-3</v>
      </c>
    </row>
    <row r="82" spans="1:9" ht="16.5" customHeight="1" thickBot="1">
      <c r="A82" s="33"/>
      <c r="B82" s="154" t="s">
        <v>80</v>
      </c>
      <c r="C82" s="141" t="s">
        <v>151</v>
      </c>
      <c r="D82" s="137" t="s">
        <v>150</v>
      </c>
      <c r="E82" s="164">
        <v>260768.48958333331</v>
      </c>
      <c r="F82" s="164">
        <v>301491.66666666669</v>
      </c>
      <c r="G82" s="147">
        <f t="shared" si="10"/>
        <v>0.15616601970737551</v>
      </c>
      <c r="H82" s="164">
        <v>301491.66666666669</v>
      </c>
      <c r="I82" s="147">
        <f t="shared" si="11"/>
        <v>0</v>
      </c>
    </row>
    <row r="83" spans="1:9">
      <c r="E83"/>
      <c r="F83"/>
      <c r="H83"/>
    </row>
    <row r="84" spans="1:9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19" zoomScaleNormal="100" workbookViewId="0">
      <selection activeCell="B56" sqref="B56:I64"/>
    </sheetView>
  </sheetViews>
  <sheetFormatPr defaultRowHeight="1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>
      <c r="F1" s="116"/>
      <c r="G1" s="116"/>
      <c r="H1" s="116"/>
      <c r="I1" s="116"/>
    </row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1" t="s">
        <v>201</v>
      </c>
      <c r="B9" s="201"/>
      <c r="C9" s="201"/>
      <c r="D9" s="201"/>
      <c r="E9" s="201"/>
      <c r="F9" s="201"/>
      <c r="G9" s="201"/>
      <c r="H9" s="201"/>
      <c r="I9" s="201"/>
    </row>
    <row r="10" spans="1:9" ht="18">
      <c r="A10" s="2" t="s">
        <v>226</v>
      </c>
      <c r="B10" s="2"/>
      <c r="C10" s="2"/>
      <c r="F10" s="116"/>
      <c r="G10" s="116"/>
      <c r="H10" s="116"/>
    </row>
    <row r="11" spans="1:9" ht="18.75" thickBot="1">
      <c r="A11" s="2"/>
      <c r="B11" s="2"/>
      <c r="C11" s="2"/>
      <c r="D11" s="225" t="s">
        <v>208</v>
      </c>
      <c r="E11" s="225"/>
      <c r="F11" s="186" t="s">
        <v>218</v>
      </c>
      <c r="H11" s="116"/>
    </row>
    <row r="12" spans="1:9" s="116" customFormat="1" ht="24.75" customHeight="1">
      <c r="A12" s="202" t="s">
        <v>3</v>
      </c>
      <c r="B12" s="208"/>
      <c r="C12" s="210" t="s">
        <v>0</v>
      </c>
      <c r="D12" s="204" t="s">
        <v>23</v>
      </c>
      <c r="E12" s="204" t="s">
        <v>219</v>
      </c>
      <c r="F12" s="221" t="s">
        <v>228</v>
      </c>
      <c r="G12" s="204" t="s">
        <v>197</v>
      </c>
      <c r="H12" s="221" t="s">
        <v>223</v>
      </c>
      <c r="I12" s="204" t="s">
        <v>187</v>
      </c>
    </row>
    <row r="13" spans="1:9" s="116" customFormat="1" ht="33.75" customHeight="1" thickBot="1">
      <c r="A13" s="203"/>
      <c r="B13" s="209"/>
      <c r="C13" s="211"/>
      <c r="D13" s="224"/>
      <c r="E13" s="205"/>
      <c r="F13" s="222"/>
      <c r="G13" s="223"/>
      <c r="H13" s="222"/>
      <c r="I13" s="223"/>
    </row>
    <row r="14" spans="1:9" ht="17.25" customHeight="1" thickBot="1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>
      <c r="A15" s="119"/>
      <c r="B15" s="156" t="s">
        <v>10</v>
      </c>
      <c r="C15" s="139" t="s">
        <v>90</v>
      </c>
      <c r="D15" s="136" t="s">
        <v>161</v>
      </c>
      <c r="E15" s="157">
        <v>73853.55</v>
      </c>
      <c r="F15" s="157">
        <v>114999.4</v>
      </c>
      <c r="G15" s="145">
        <f>(F15-E15)/E15</f>
        <v>0.55712758560692055</v>
      </c>
      <c r="H15" s="157">
        <v>124332.7</v>
      </c>
      <c r="I15" s="145">
        <f>(F15-H15)/H15</f>
        <v>-7.5067138411697029E-2</v>
      </c>
    </row>
    <row r="16" spans="1:9" ht="16.5">
      <c r="A16" s="120"/>
      <c r="B16" s="153" t="s">
        <v>17</v>
      </c>
      <c r="C16" s="140" t="s">
        <v>97</v>
      </c>
      <c r="D16" s="136" t="s">
        <v>161</v>
      </c>
      <c r="E16" s="160">
        <v>64909.594444444439</v>
      </c>
      <c r="F16" s="160">
        <v>69499.399999999994</v>
      </c>
      <c r="G16" s="145">
        <f>(F16-E16)/E16</f>
        <v>7.0710741529650595E-2</v>
      </c>
      <c r="H16" s="160">
        <v>71749.399999999994</v>
      </c>
      <c r="I16" s="145">
        <f>(F16-H16)/H16</f>
        <v>-3.1359147254193066E-2</v>
      </c>
    </row>
    <row r="17" spans="1:9" ht="16.5">
      <c r="A17" s="120"/>
      <c r="B17" s="153" t="s">
        <v>12</v>
      </c>
      <c r="C17" s="140" t="s">
        <v>92</v>
      </c>
      <c r="D17" s="136" t="s">
        <v>81</v>
      </c>
      <c r="E17" s="160">
        <v>34050.713888888888</v>
      </c>
      <c r="F17" s="160">
        <v>43832.666666666672</v>
      </c>
      <c r="G17" s="145">
        <f>(F17-E17)/E17</f>
        <v>0.28727599690559613</v>
      </c>
      <c r="H17" s="160">
        <v>45110.377777777772</v>
      </c>
      <c r="I17" s="145">
        <f>(F17-H17)/H17</f>
        <v>-2.8324105761324957E-2</v>
      </c>
    </row>
    <row r="18" spans="1:9" ht="16.5">
      <c r="A18" s="120"/>
      <c r="B18" s="153" t="s">
        <v>7</v>
      </c>
      <c r="C18" s="140" t="s">
        <v>87</v>
      </c>
      <c r="D18" s="136" t="s">
        <v>161</v>
      </c>
      <c r="E18" s="160">
        <v>37842.544444444444</v>
      </c>
      <c r="F18" s="160">
        <v>43999.4</v>
      </c>
      <c r="G18" s="145">
        <f>(F18-E18)/E18</f>
        <v>0.16269665916873696</v>
      </c>
      <c r="H18" s="160">
        <v>44449.4</v>
      </c>
      <c r="I18" s="145">
        <f>(F18-H18)/H18</f>
        <v>-1.0123871188362497E-2</v>
      </c>
    </row>
    <row r="19" spans="1:9" ht="16.5">
      <c r="A19" s="120"/>
      <c r="B19" s="153" t="s">
        <v>13</v>
      </c>
      <c r="C19" s="140" t="s">
        <v>93</v>
      </c>
      <c r="D19" s="136" t="s">
        <v>81</v>
      </c>
      <c r="E19" s="160">
        <v>33970.15833333334</v>
      </c>
      <c r="F19" s="160">
        <v>43304.888888888891</v>
      </c>
      <c r="G19" s="145">
        <f>(F19-E19)/E19</f>
        <v>0.27479208262611521</v>
      </c>
      <c r="H19" s="160">
        <v>43693.711111111108</v>
      </c>
      <c r="I19" s="145">
        <f>(F19-H19)/H19</f>
        <v>-8.8988143221220197E-3</v>
      </c>
    </row>
    <row r="20" spans="1:9" ht="16.5" customHeight="1">
      <c r="A20" s="120"/>
      <c r="B20" s="153" t="s">
        <v>16</v>
      </c>
      <c r="C20" s="140" t="s">
        <v>96</v>
      </c>
      <c r="D20" s="136" t="s">
        <v>81</v>
      </c>
      <c r="E20" s="160">
        <v>34174.308333333334</v>
      </c>
      <c r="F20" s="160">
        <v>41943.777777777781</v>
      </c>
      <c r="G20" s="145">
        <f>(F20-E20)/E20</f>
        <v>0.22734825731253122</v>
      </c>
      <c r="H20" s="160">
        <v>42138.222222222219</v>
      </c>
      <c r="I20" s="145">
        <f>(F20-H20)/H20</f>
        <v>-4.6144434717489058E-3</v>
      </c>
    </row>
    <row r="21" spans="1:9" ht="16.5">
      <c r="A21" s="120"/>
      <c r="B21" s="153" t="s">
        <v>19</v>
      </c>
      <c r="C21" s="140" t="s">
        <v>99</v>
      </c>
      <c r="D21" s="136" t="s">
        <v>161</v>
      </c>
      <c r="E21" s="160">
        <v>70107.725000000006</v>
      </c>
      <c r="F21" s="160">
        <v>57138.777777777781</v>
      </c>
      <c r="G21" s="145">
        <f>(F21-E21)/E21</f>
        <v>-0.18498599437112279</v>
      </c>
      <c r="H21" s="160">
        <v>56416.522222222222</v>
      </c>
      <c r="I21" s="145">
        <f>(F21-H21)/H21</f>
        <v>1.2802199198146706E-2</v>
      </c>
    </row>
    <row r="22" spans="1:9" ht="16.5">
      <c r="A22" s="120"/>
      <c r="B22" s="153" t="s">
        <v>15</v>
      </c>
      <c r="C22" s="140" t="s">
        <v>95</v>
      </c>
      <c r="D22" s="138" t="s">
        <v>82</v>
      </c>
      <c r="E22" s="160">
        <v>69642.7</v>
      </c>
      <c r="F22" s="160">
        <v>83666</v>
      </c>
      <c r="G22" s="145">
        <f>(F22-E22)/E22</f>
        <v>0.20136065948046247</v>
      </c>
      <c r="H22" s="160">
        <v>80916</v>
      </c>
      <c r="I22" s="145">
        <f>(F22-H22)/H22</f>
        <v>3.3985861881457316E-2</v>
      </c>
    </row>
    <row r="23" spans="1:9" ht="16.5">
      <c r="A23" s="120"/>
      <c r="B23" s="153" t="s">
        <v>11</v>
      </c>
      <c r="C23" s="140" t="s">
        <v>91</v>
      </c>
      <c r="D23" s="138" t="s">
        <v>81</v>
      </c>
      <c r="E23" s="160">
        <v>24521.588888888888</v>
      </c>
      <c r="F23" s="160">
        <v>32249.4</v>
      </c>
      <c r="G23" s="145">
        <f>(F23-E23)/E23</f>
        <v>0.31514316409621829</v>
      </c>
      <c r="H23" s="160">
        <v>30999.4</v>
      </c>
      <c r="I23" s="145">
        <f>(F23-H23)/H23</f>
        <v>4.0323361097311557E-2</v>
      </c>
    </row>
    <row r="24" spans="1:9" ht="16.5">
      <c r="A24" s="120"/>
      <c r="B24" s="153" t="s">
        <v>14</v>
      </c>
      <c r="C24" s="140" t="s">
        <v>94</v>
      </c>
      <c r="D24" s="138" t="s">
        <v>81</v>
      </c>
      <c r="E24" s="160">
        <v>33117.430555555562</v>
      </c>
      <c r="F24" s="160">
        <v>40249.4</v>
      </c>
      <c r="G24" s="145">
        <f>(F24-E24)/E24</f>
        <v>0.21535394880591144</v>
      </c>
      <c r="H24" s="160">
        <v>38666</v>
      </c>
      <c r="I24" s="145">
        <f>(F24-H24)/H24</f>
        <v>4.0950706046656016E-2</v>
      </c>
    </row>
    <row r="25" spans="1:9" ht="16.5">
      <c r="A25" s="120"/>
      <c r="B25" s="153" t="s">
        <v>18</v>
      </c>
      <c r="C25" s="140" t="s">
        <v>98</v>
      </c>
      <c r="D25" s="138" t="s">
        <v>83</v>
      </c>
      <c r="E25" s="160">
        <v>114890.25357142856</v>
      </c>
      <c r="F25" s="160">
        <v>128999.75</v>
      </c>
      <c r="G25" s="145">
        <f>(F25-E25)/E25</f>
        <v>0.12280847147577584</v>
      </c>
      <c r="H25" s="160">
        <v>123124.75</v>
      </c>
      <c r="I25" s="145">
        <f>(F25-H25)/H25</f>
        <v>4.7715832925549088E-2</v>
      </c>
    </row>
    <row r="26" spans="1:9" ht="16.5">
      <c r="A26" s="120"/>
      <c r="B26" s="153" t="s">
        <v>4</v>
      </c>
      <c r="C26" s="140" t="s">
        <v>84</v>
      </c>
      <c r="D26" s="138" t="s">
        <v>161</v>
      </c>
      <c r="E26" s="160">
        <v>81736.899999999994</v>
      </c>
      <c r="F26" s="160">
        <v>148249.4</v>
      </c>
      <c r="G26" s="145">
        <f>(F26-E26)/E26</f>
        <v>0.81373896000460022</v>
      </c>
      <c r="H26" s="160">
        <v>140249.4</v>
      </c>
      <c r="I26" s="145">
        <f>(F26-H26)/H26</f>
        <v>5.7041242244173597E-2</v>
      </c>
    </row>
    <row r="27" spans="1:9" ht="16.5">
      <c r="A27" s="120"/>
      <c r="B27" s="153" t="s">
        <v>6</v>
      </c>
      <c r="C27" s="140" t="s">
        <v>86</v>
      </c>
      <c r="D27" s="138" t="s">
        <v>161</v>
      </c>
      <c r="E27" s="160">
        <v>114416.03333333333</v>
      </c>
      <c r="F27" s="160">
        <v>137277.11111111112</v>
      </c>
      <c r="G27" s="145">
        <f>(F27-E27)/E27</f>
        <v>0.19980659276288318</v>
      </c>
      <c r="H27" s="160">
        <v>128666</v>
      </c>
      <c r="I27" s="145">
        <f>(F27-H27)/H27</f>
        <v>6.6926080791437706E-2</v>
      </c>
    </row>
    <row r="28" spans="1:9" ht="17.25" thickBot="1">
      <c r="A28" s="36"/>
      <c r="B28" s="153" t="s">
        <v>5</v>
      </c>
      <c r="C28" s="140" t="s">
        <v>85</v>
      </c>
      <c r="D28" s="138" t="s">
        <v>161</v>
      </c>
      <c r="E28" s="160">
        <v>116774.33333333334</v>
      </c>
      <c r="F28" s="160">
        <v>197693.74444444443</v>
      </c>
      <c r="G28" s="145">
        <f>(F28-E28)/E28</f>
        <v>0.69295545349101606</v>
      </c>
      <c r="H28" s="160">
        <v>179499.26666666666</v>
      </c>
      <c r="I28" s="145">
        <f>(F28-H28)/H28</f>
        <v>0.10136240729921885</v>
      </c>
    </row>
    <row r="29" spans="1:9" ht="16.5">
      <c r="A29" s="120"/>
      <c r="B29" s="153" t="s">
        <v>8</v>
      </c>
      <c r="C29" s="140" t="s">
        <v>89</v>
      </c>
      <c r="D29" s="138" t="s">
        <v>161</v>
      </c>
      <c r="E29" s="160">
        <v>301468</v>
      </c>
      <c r="F29" s="160">
        <v>332749.25</v>
      </c>
      <c r="G29" s="145">
        <f>(F29-E29)/E29</f>
        <v>0.10376308596600634</v>
      </c>
      <c r="H29" s="160">
        <v>282874.25</v>
      </c>
      <c r="I29" s="145">
        <f>(F29-H29)/H29</f>
        <v>0.17631509407448717</v>
      </c>
    </row>
    <row r="30" spans="1:9" ht="17.25" thickBot="1">
      <c r="A30" s="36"/>
      <c r="B30" s="154" t="s">
        <v>9</v>
      </c>
      <c r="C30" s="141" t="s">
        <v>88</v>
      </c>
      <c r="D30" s="137" t="s">
        <v>161</v>
      </c>
      <c r="E30" s="163">
        <v>96624.4</v>
      </c>
      <c r="F30" s="163">
        <v>171082.7</v>
      </c>
      <c r="G30" s="147">
        <f>(F30-E30)/E30</f>
        <v>0.77059521197544323</v>
      </c>
      <c r="H30" s="163">
        <v>132832.70000000001</v>
      </c>
      <c r="I30" s="147">
        <f>(F30-H30)/H30</f>
        <v>0.28795620355529922</v>
      </c>
    </row>
    <row r="31" spans="1:9" ht="15.75" customHeight="1" thickBot="1">
      <c r="A31" s="214" t="s">
        <v>188</v>
      </c>
      <c r="B31" s="215"/>
      <c r="C31" s="215"/>
      <c r="D31" s="216"/>
      <c r="E31" s="90">
        <f>SUM(E15:E30)</f>
        <v>1302100.2341269841</v>
      </c>
      <c r="F31" s="91">
        <f>SUM(F15:F30)</f>
        <v>1686935.0666666667</v>
      </c>
      <c r="G31" s="92">
        <f t="shared" ref="G31" si="0">(F31-E31)/E31</f>
        <v>0.29554931521665978</v>
      </c>
      <c r="H31" s="91">
        <f>SUM(H15:H30)</f>
        <v>1565718.0999999999</v>
      </c>
      <c r="I31" s="95">
        <f t="shared" ref="I31" si="1">(F31-H31)/H31</f>
        <v>7.7419406894936454E-2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6.5">
      <c r="A33" s="31"/>
      <c r="B33" s="155" t="s">
        <v>30</v>
      </c>
      <c r="C33" s="142" t="s">
        <v>104</v>
      </c>
      <c r="D33" s="144" t="s">
        <v>161</v>
      </c>
      <c r="E33" s="166">
        <v>56445.200000000004</v>
      </c>
      <c r="F33" s="166">
        <v>78416</v>
      </c>
      <c r="G33" s="145">
        <f>(F33-E33)/E33</f>
        <v>0.3892412463770169</v>
      </c>
      <c r="H33" s="166">
        <v>85416</v>
      </c>
      <c r="I33" s="145">
        <f>(F33-H33)/H33</f>
        <v>-8.1951859136461552E-2</v>
      </c>
    </row>
    <row r="34" spans="1:9" ht="16.5">
      <c r="A34" s="35"/>
      <c r="B34" s="153" t="s">
        <v>27</v>
      </c>
      <c r="C34" s="140" t="s">
        <v>101</v>
      </c>
      <c r="D34" s="136" t="s">
        <v>161</v>
      </c>
      <c r="E34" s="160">
        <v>160038.26388888888</v>
      </c>
      <c r="F34" s="160">
        <v>197749.4</v>
      </c>
      <c r="G34" s="145">
        <f>(F34-E34)/E34</f>
        <v>0.23563824797107991</v>
      </c>
      <c r="H34" s="160">
        <v>215332.7</v>
      </c>
      <c r="I34" s="145">
        <f>(F34-H34)/H34</f>
        <v>-8.1656432116441288E-2</v>
      </c>
    </row>
    <row r="35" spans="1:9" ht="16.5">
      <c r="A35" s="35"/>
      <c r="B35" s="155" t="s">
        <v>26</v>
      </c>
      <c r="C35" s="140" t="s">
        <v>100</v>
      </c>
      <c r="D35" s="136" t="s">
        <v>161</v>
      </c>
      <c r="E35" s="160">
        <v>161621.59722222225</v>
      </c>
      <c r="F35" s="160">
        <v>201832.7</v>
      </c>
      <c r="G35" s="145">
        <f>(F35-E35)/E35</f>
        <v>0.24879783066671066</v>
      </c>
      <c r="H35" s="160">
        <v>215499.4</v>
      </c>
      <c r="I35" s="145">
        <f>(F35-H35)/H35</f>
        <v>-6.3418738056811211E-2</v>
      </c>
    </row>
    <row r="36" spans="1:9" ht="16.5">
      <c r="A36" s="35"/>
      <c r="B36" s="153" t="s">
        <v>29</v>
      </c>
      <c r="C36" s="140" t="s">
        <v>103</v>
      </c>
      <c r="D36" s="136" t="s">
        <v>161</v>
      </c>
      <c r="E36" s="160">
        <v>69527.797619047618</v>
      </c>
      <c r="F36" s="160">
        <v>112821.42857142857</v>
      </c>
      <c r="G36" s="145">
        <f>(F36-E36)/E36</f>
        <v>0.62268089073657584</v>
      </c>
      <c r="H36" s="160">
        <v>117178.57142857143</v>
      </c>
      <c r="I36" s="145">
        <f>(F36-H36)/H36</f>
        <v>-3.7183785431271058E-2</v>
      </c>
    </row>
    <row r="37" spans="1:9" ht="17.25" thickBot="1">
      <c r="A37" s="36"/>
      <c r="B37" s="155" t="s">
        <v>28</v>
      </c>
      <c r="C37" s="140" t="s">
        <v>102</v>
      </c>
      <c r="D37" s="148" t="s">
        <v>161</v>
      </c>
      <c r="E37" s="163">
        <v>64370.733928571426</v>
      </c>
      <c r="F37" s="163">
        <v>60561.875</v>
      </c>
      <c r="G37" s="147">
        <f>(F37-E37)/E37</f>
        <v>-5.9170661822776513E-2</v>
      </c>
      <c r="H37" s="163">
        <v>60103.474999999999</v>
      </c>
      <c r="I37" s="147">
        <f>(F37-H37)/H37</f>
        <v>7.626846867007298E-3</v>
      </c>
    </row>
    <row r="38" spans="1:9" ht="15.75" customHeight="1" thickBot="1">
      <c r="A38" s="214" t="s">
        <v>189</v>
      </c>
      <c r="B38" s="215"/>
      <c r="C38" s="215"/>
      <c r="D38" s="216"/>
      <c r="E38" s="75">
        <f>SUM(E33:E37)</f>
        <v>512003.59265873022</v>
      </c>
      <c r="F38" s="93">
        <f>SUM(F33:F37)</f>
        <v>651381.40357142861</v>
      </c>
      <c r="G38" s="94">
        <f t="shared" ref="G38" si="2">(F38-E38)/E38</f>
        <v>0.27222037679254912</v>
      </c>
      <c r="H38" s="93">
        <f>SUM(H33:H37)</f>
        <v>693530.14642857143</v>
      </c>
      <c r="I38" s="95">
        <f t="shared" ref="I38" si="3">(F38-H38)/H38</f>
        <v>-6.0774204371927515E-2</v>
      </c>
    </row>
    <row r="39" spans="1:9" ht="17.25" customHeight="1" thickBot="1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6.5">
      <c r="A40" s="31"/>
      <c r="B40" s="156" t="s">
        <v>32</v>
      </c>
      <c r="C40" s="140" t="s">
        <v>106</v>
      </c>
      <c r="D40" s="144" t="s">
        <v>161</v>
      </c>
      <c r="E40" s="160">
        <v>1060713.9708333332</v>
      </c>
      <c r="F40" s="160">
        <v>1137057.4875</v>
      </c>
      <c r="G40" s="145">
        <f>(F40-E40)/E40</f>
        <v>7.1973707112284721E-2</v>
      </c>
      <c r="H40" s="160">
        <v>1153932.3</v>
      </c>
      <c r="I40" s="145">
        <f>(F40-H40)/H40</f>
        <v>-1.4623745691146698E-2</v>
      </c>
    </row>
    <row r="41" spans="1:9" ht="16.5">
      <c r="A41" s="35"/>
      <c r="B41" s="153" t="s">
        <v>31</v>
      </c>
      <c r="C41" s="140" t="s">
        <v>105</v>
      </c>
      <c r="D41" s="136" t="s">
        <v>161</v>
      </c>
      <c r="E41" s="160">
        <v>1848792.0375000001</v>
      </c>
      <c r="F41" s="160">
        <v>1885059.35</v>
      </c>
      <c r="G41" s="145">
        <f>(F41-E41)/E41</f>
        <v>1.9616761520155561E-2</v>
      </c>
      <c r="H41" s="160">
        <v>1902999.35</v>
      </c>
      <c r="I41" s="145">
        <f>(F41-H41)/H41</f>
        <v>-9.4272233986837668E-3</v>
      </c>
    </row>
    <row r="42" spans="1:9" ht="16.5">
      <c r="A42" s="35"/>
      <c r="B42" s="155" t="s">
        <v>33</v>
      </c>
      <c r="C42" s="140" t="s">
        <v>107</v>
      </c>
      <c r="D42" s="136" t="s">
        <v>161</v>
      </c>
      <c r="E42" s="168">
        <v>643433.05000000005</v>
      </c>
      <c r="F42" s="168">
        <v>772989.75</v>
      </c>
      <c r="G42" s="145">
        <f>(F42-E42)/E42</f>
        <v>0.20135226190199579</v>
      </c>
      <c r="H42" s="168">
        <v>772989.75</v>
      </c>
      <c r="I42" s="145">
        <f>(F42-H42)/H42</f>
        <v>0</v>
      </c>
    </row>
    <row r="43" spans="1:9" ht="16.5">
      <c r="A43" s="35"/>
      <c r="B43" s="153" t="s">
        <v>36</v>
      </c>
      <c r="C43" s="140" t="s">
        <v>153</v>
      </c>
      <c r="D43" s="136" t="s">
        <v>161</v>
      </c>
      <c r="E43" s="161">
        <v>994862.7</v>
      </c>
      <c r="F43" s="161">
        <v>928753.8</v>
      </c>
      <c r="G43" s="145">
        <f>(F43-E43)/E43</f>
        <v>-6.6450274997745834E-2</v>
      </c>
      <c r="H43" s="161">
        <v>922474.8</v>
      </c>
      <c r="I43" s="145">
        <f>(F43-H43)/H43</f>
        <v>6.8066900038895369E-3</v>
      </c>
    </row>
    <row r="44" spans="1:9" ht="16.5">
      <c r="A44" s="35"/>
      <c r="B44" s="153" t="s">
        <v>34</v>
      </c>
      <c r="C44" s="140" t="s">
        <v>154</v>
      </c>
      <c r="D44" s="136" t="s">
        <v>161</v>
      </c>
      <c r="E44" s="161">
        <v>361042.5</v>
      </c>
      <c r="F44" s="161">
        <v>326866.8</v>
      </c>
      <c r="G44" s="145">
        <f>(F44-E44)/E44</f>
        <v>-9.4658385093167735E-2</v>
      </c>
      <c r="H44" s="161">
        <v>312694.2</v>
      </c>
      <c r="I44" s="145">
        <f>(F44-H44)/H44</f>
        <v>4.5324153757888619E-2</v>
      </c>
    </row>
    <row r="45" spans="1:9" ht="16.5" customHeight="1" thickBot="1">
      <c r="A45" s="36"/>
      <c r="B45" s="153" t="s">
        <v>35</v>
      </c>
      <c r="C45" s="140" t="s">
        <v>152</v>
      </c>
      <c r="D45" s="136" t="s">
        <v>161</v>
      </c>
      <c r="E45" s="164">
        <v>211916.25</v>
      </c>
      <c r="F45" s="164">
        <v>215280</v>
      </c>
      <c r="G45" s="151">
        <f>(F45-E45)/E45</f>
        <v>1.5873015873015872E-2</v>
      </c>
      <c r="H45" s="164">
        <v>188370</v>
      </c>
      <c r="I45" s="151">
        <f>(F45-H45)/H45</f>
        <v>0.14285714285714285</v>
      </c>
    </row>
    <row r="46" spans="1:9" ht="15.75" customHeight="1" thickBot="1">
      <c r="A46" s="214" t="s">
        <v>190</v>
      </c>
      <c r="B46" s="215"/>
      <c r="C46" s="215"/>
      <c r="D46" s="216"/>
      <c r="E46" s="75">
        <f>SUM(E40:E45)</f>
        <v>5120760.5083333338</v>
      </c>
      <c r="F46" s="75">
        <f>SUM(F40:F45)</f>
        <v>5266007.1875</v>
      </c>
      <c r="G46" s="94">
        <f t="shared" ref="G46" si="4">(F46-E46)/E46</f>
        <v>2.836427888597743E-2</v>
      </c>
      <c r="H46" s="93">
        <f>SUM(H40:H45)</f>
        <v>5253460.4000000004</v>
      </c>
      <c r="I46" s="95">
        <f t="shared" ref="I46" si="5">(F46-H46)/H46</f>
        <v>2.3882901068407458E-3</v>
      </c>
    </row>
    <row r="47" spans="1:9" ht="17.25" customHeight="1" thickBot="1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6.5">
      <c r="A48" s="31"/>
      <c r="B48" s="153" t="s">
        <v>49</v>
      </c>
      <c r="C48" s="140" t="s">
        <v>158</v>
      </c>
      <c r="D48" s="144" t="s">
        <v>199</v>
      </c>
      <c r="E48" s="158">
        <v>153947.625</v>
      </c>
      <c r="F48" s="158">
        <v>166842</v>
      </c>
      <c r="G48" s="145">
        <f>(F48-E48)/E48</f>
        <v>8.3758193736343772E-2</v>
      </c>
      <c r="H48" s="158">
        <v>167514.75</v>
      </c>
      <c r="I48" s="145">
        <f>(F48-H48)/H48</f>
        <v>-4.0160642570281121E-3</v>
      </c>
    </row>
    <row r="49" spans="1:9" ht="16.5">
      <c r="A49" s="35"/>
      <c r="B49" s="153" t="s">
        <v>48</v>
      </c>
      <c r="C49" s="140" t="s">
        <v>157</v>
      </c>
      <c r="D49" s="138" t="s">
        <v>114</v>
      </c>
      <c r="E49" s="161">
        <v>1283792.5401785714</v>
      </c>
      <c r="F49" s="161">
        <v>1469958.75</v>
      </c>
      <c r="G49" s="145">
        <f>(F49-E49)/E49</f>
        <v>0.14501269013101878</v>
      </c>
      <c r="H49" s="161">
        <v>1469958.75</v>
      </c>
      <c r="I49" s="145">
        <f>(F49-H49)/H49</f>
        <v>0</v>
      </c>
    </row>
    <row r="50" spans="1:9" ht="16.5">
      <c r="A50" s="35"/>
      <c r="B50" s="153" t="s">
        <v>50</v>
      </c>
      <c r="C50" s="140" t="s">
        <v>159</v>
      </c>
      <c r="D50" s="136" t="s">
        <v>112</v>
      </c>
      <c r="E50" s="161">
        <v>1759465.5</v>
      </c>
      <c r="F50" s="161">
        <v>1768435.5</v>
      </c>
      <c r="G50" s="145">
        <f>(F50-E50)/E50</f>
        <v>5.0981391791995925E-3</v>
      </c>
      <c r="H50" s="161">
        <v>1768435.5</v>
      </c>
      <c r="I50" s="145">
        <f>(F50-H50)/H50</f>
        <v>0</v>
      </c>
    </row>
    <row r="51" spans="1:9" ht="16.5">
      <c r="A51" s="35"/>
      <c r="B51" s="153" t="s">
        <v>46</v>
      </c>
      <c r="C51" s="140" t="s">
        <v>111</v>
      </c>
      <c r="D51" s="136" t="s">
        <v>110</v>
      </c>
      <c r="E51" s="161">
        <v>317807.09999999998</v>
      </c>
      <c r="F51" s="161">
        <v>330656.625</v>
      </c>
      <c r="G51" s="145">
        <f>(F51-E51)/E51</f>
        <v>4.0431837425910319E-2</v>
      </c>
      <c r="H51" s="161">
        <v>327405</v>
      </c>
      <c r="I51" s="145">
        <f>(F51-H51)/H51</f>
        <v>9.9315068493150693E-3</v>
      </c>
    </row>
    <row r="52" spans="1:9" ht="16.5">
      <c r="A52" s="35"/>
      <c r="B52" s="153" t="s">
        <v>47</v>
      </c>
      <c r="C52" s="140" t="s">
        <v>113</v>
      </c>
      <c r="D52" s="138" t="s">
        <v>114</v>
      </c>
      <c r="E52" s="161">
        <v>990544.28571428568</v>
      </c>
      <c r="F52" s="161">
        <v>1120865.5714285714</v>
      </c>
      <c r="G52" s="145">
        <f>(F52-E52)/E52</f>
        <v>0.13156532988357048</v>
      </c>
      <c r="H52" s="161">
        <v>1102541.142857143</v>
      </c>
      <c r="I52" s="145">
        <f>(F52-H52)/H52</f>
        <v>1.6620176662017514E-2</v>
      </c>
    </row>
    <row r="53" spans="1:9" ht="16.5" customHeight="1" thickBot="1">
      <c r="A53" s="36"/>
      <c r="B53" s="153" t="s">
        <v>45</v>
      </c>
      <c r="C53" s="140" t="s">
        <v>109</v>
      </c>
      <c r="D53" s="137" t="s">
        <v>108</v>
      </c>
      <c r="E53" s="164">
        <v>374908.625</v>
      </c>
      <c r="F53" s="164">
        <v>473103.42857142858</v>
      </c>
      <c r="G53" s="151">
        <f>(F53-E53)/E53</f>
        <v>0.26191662987595599</v>
      </c>
      <c r="H53" s="164">
        <v>458254.875</v>
      </c>
      <c r="I53" s="151">
        <f>(F53-H53)/H53</f>
        <v>3.2402390856024345E-2</v>
      </c>
    </row>
    <row r="54" spans="1:9" ht="15.75" customHeight="1" thickBot="1">
      <c r="A54" s="214" t="s">
        <v>191</v>
      </c>
      <c r="B54" s="215"/>
      <c r="C54" s="215"/>
      <c r="D54" s="216"/>
      <c r="E54" s="75">
        <f>SUM(E48:E53)</f>
        <v>4880465.6758928569</v>
      </c>
      <c r="F54" s="75">
        <f>SUM(F48:F53)</f>
        <v>5329861.8749999991</v>
      </c>
      <c r="G54" s="94">
        <f t="shared" ref="G54" si="6">(F54-E54)/E54</f>
        <v>9.2080598236136013E-2</v>
      </c>
      <c r="H54" s="75">
        <f>SUM(H48:H53)</f>
        <v>5294110.0178571427</v>
      </c>
      <c r="I54" s="95">
        <f t="shared" ref="I54" si="7">(F54-H54)/H54</f>
        <v>6.7531383031830825E-3</v>
      </c>
    </row>
    <row r="55" spans="1:9" ht="17.25" customHeight="1" thickBot="1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6.5">
      <c r="A56" s="99"/>
      <c r="B56" s="174" t="s">
        <v>38</v>
      </c>
      <c r="C56" s="143" t="s">
        <v>115</v>
      </c>
      <c r="D56" s="144" t="s">
        <v>114</v>
      </c>
      <c r="E56" s="158">
        <v>156207.875</v>
      </c>
      <c r="F56" s="122">
        <v>144192.75</v>
      </c>
      <c r="G56" s="146">
        <f>(F56-E56)/E56</f>
        <v>-7.6917536967966563E-2</v>
      </c>
      <c r="H56" s="122">
        <v>144192.75</v>
      </c>
      <c r="I56" s="146">
        <f>(F56-H56)/H56</f>
        <v>0</v>
      </c>
    </row>
    <row r="57" spans="1:9" ht="16.5">
      <c r="A57" s="100"/>
      <c r="B57" s="175" t="s">
        <v>39</v>
      </c>
      <c r="C57" s="140" t="s">
        <v>116</v>
      </c>
      <c r="D57" s="136" t="s">
        <v>114</v>
      </c>
      <c r="E57" s="161">
        <v>205774.75</v>
      </c>
      <c r="F57" s="172">
        <v>212140.5</v>
      </c>
      <c r="G57" s="145">
        <f>(F57-E57)/E57</f>
        <v>3.0935525374225944E-2</v>
      </c>
      <c r="H57" s="172">
        <v>212140.5</v>
      </c>
      <c r="I57" s="145">
        <f>(F57-H57)/H57</f>
        <v>0</v>
      </c>
    </row>
    <row r="58" spans="1:9" ht="16.5">
      <c r="A58" s="100"/>
      <c r="B58" s="175" t="s">
        <v>40</v>
      </c>
      <c r="C58" s="140" t="s">
        <v>117</v>
      </c>
      <c r="D58" s="136" t="s">
        <v>114</v>
      </c>
      <c r="E58" s="161">
        <v>139035</v>
      </c>
      <c r="F58" s="172">
        <v>147108</v>
      </c>
      <c r="G58" s="145">
        <f>(F58-E58)/E58</f>
        <v>5.8064516129032261E-2</v>
      </c>
      <c r="H58" s="172">
        <v>147108</v>
      </c>
      <c r="I58" s="145">
        <f>(F58-H58)/H58</f>
        <v>0</v>
      </c>
    </row>
    <row r="59" spans="1:9" ht="16.5">
      <c r="A59" s="100"/>
      <c r="B59" s="175" t="s">
        <v>41</v>
      </c>
      <c r="C59" s="140" t="s">
        <v>118</v>
      </c>
      <c r="D59" s="136" t="s">
        <v>114</v>
      </c>
      <c r="E59" s="161">
        <v>168120.22500000001</v>
      </c>
      <c r="F59" s="172">
        <v>192675.6</v>
      </c>
      <c r="G59" s="145">
        <f>(F59-E59)/E59</f>
        <v>0.14605842336934774</v>
      </c>
      <c r="H59" s="172">
        <v>192675.6</v>
      </c>
      <c r="I59" s="145">
        <f>(F59-H59)/H59</f>
        <v>0</v>
      </c>
    </row>
    <row r="60" spans="1:9" s="116" customFormat="1" ht="16.5">
      <c r="A60" s="126"/>
      <c r="B60" s="175" t="s">
        <v>42</v>
      </c>
      <c r="C60" s="140" t="s">
        <v>198</v>
      </c>
      <c r="D60" s="136" t="s">
        <v>114</v>
      </c>
      <c r="E60" s="161">
        <v>107644.375</v>
      </c>
      <c r="F60" s="177">
        <v>107527.875</v>
      </c>
      <c r="G60" s="145">
        <f>(F60-E60)/E60</f>
        <v>-1.0822674199185978E-3</v>
      </c>
      <c r="H60" s="177">
        <v>107527.875</v>
      </c>
      <c r="I60" s="145">
        <f>(F60-H60)/H60</f>
        <v>0</v>
      </c>
    </row>
    <row r="61" spans="1:9" s="116" customFormat="1" ht="17.25" thickBot="1">
      <c r="A61" s="126"/>
      <c r="B61" s="176" t="s">
        <v>43</v>
      </c>
      <c r="C61" s="141" t="s">
        <v>119</v>
      </c>
      <c r="D61" s="137" t="s">
        <v>114</v>
      </c>
      <c r="E61" s="164">
        <v>170411.3125</v>
      </c>
      <c r="F61" s="164">
        <v>175587.75</v>
      </c>
      <c r="G61" s="150">
        <f>(F61-E61)/E61</f>
        <v>3.0376137734400701E-2</v>
      </c>
      <c r="H61" s="164">
        <v>175587.75</v>
      </c>
      <c r="I61" s="150">
        <f>(F61-H61)/H61</f>
        <v>0</v>
      </c>
    </row>
    <row r="62" spans="1:9" s="116" customFormat="1" ht="16.5">
      <c r="A62" s="126"/>
      <c r="B62" s="86" t="s">
        <v>54</v>
      </c>
      <c r="C62" s="139" t="s">
        <v>121</v>
      </c>
      <c r="D62" s="136" t="s">
        <v>120</v>
      </c>
      <c r="E62" s="158">
        <v>180754.47000000003</v>
      </c>
      <c r="F62" s="171">
        <v>271940.5</v>
      </c>
      <c r="G62" s="145">
        <f>(F62-E62)/E62</f>
        <v>0.50447455047723</v>
      </c>
      <c r="H62" s="171">
        <v>271940.5</v>
      </c>
      <c r="I62" s="145">
        <f>(F62-H62)/H62</f>
        <v>0</v>
      </c>
    </row>
    <row r="63" spans="1:9" s="116" customFormat="1" ht="16.5">
      <c r="A63" s="126"/>
      <c r="B63" s="175" t="s">
        <v>55</v>
      </c>
      <c r="C63" s="140" t="s">
        <v>122</v>
      </c>
      <c r="D63" s="138" t="s">
        <v>120</v>
      </c>
      <c r="E63" s="161">
        <v>204131.57142857142</v>
      </c>
      <c r="F63" s="172">
        <v>241805.57142857142</v>
      </c>
      <c r="G63" s="145">
        <f>(F63-E63)/E63</f>
        <v>0.18455743879472694</v>
      </c>
      <c r="H63" s="172">
        <v>241805.57142857142</v>
      </c>
      <c r="I63" s="145">
        <f>(F63-H63)/H63</f>
        <v>0</v>
      </c>
    </row>
    <row r="64" spans="1:9" ht="16.5" customHeight="1" thickBot="1">
      <c r="A64" s="101"/>
      <c r="B64" s="176" t="s">
        <v>56</v>
      </c>
      <c r="C64" s="141" t="s">
        <v>123</v>
      </c>
      <c r="D64" s="137" t="s">
        <v>120</v>
      </c>
      <c r="E64" s="164">
        <v>1321281</v>
      </c>
      <c r="F64" s="173">
        <v>1853202</v>
      </c>
      <c r="G64" s="150">
        <f>(F64-E64)/E64</f>
        <v>0.40257976917854721</v>
      </c>
      <c r="H64" s="173">
        <v>1853202</v>
      </c>
      <c r="I64" s="150">
        <f>(F64-H64)/H64</f>
        <v>0</v>
      </c>
    </row>
    <row r="65" spans="1:9" ht="15.75" customHeight="1" thickBot="1">
      <c r="A65" s="214" t="s">
        <v>192</v>
      </c>
      <c r="B65" s="226"/>
      <c r="C65" s="226"/>
      <c r="D65" s="227"/>
      <c r="E65" s="90">
        <f>SUM(E56:E64)</f>
        <v>2653360.5789285712</v>
      </c>
      <c r="F65" s="90">
        <f>SUM(F56:F64)</f>
        <v>3346180.5464285715</v>
      </c>
      <c r="G65" s="92">
        <f t="shared" ref="G65" si="8">(F65-E65)/E65</f>
        <v>0.26111037188159381</v>
      </c>
      <c r="H65" s="90">
        <f>SUM(H56:H64)</f>
        <v>3346180.5464285715</v>
      </c>
      <c r="I65" s="129">
        <f t="shared" ref="I65" si="9">(F65-H65)/H65</f>
        <v>0</v>
      </c>
    </row>
    <row r="66" spans="1:9" ht="17.25" customHeight="1" thickBot="1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6.5">
      <c r="A67" s="31"/>
      <c r="B67" s="153" t="s">
        <v>59</v>
      </c>
      <c r="C67" s="140" t="s">
        <v>128</v>
      </c>
      <c r="D67" s="144" t="s">
        <v>124</v>
      </c>
      <c r="E67" s="158">
        <v>469205.75000000006</v>
      </c>
      <c r="F67" s="166">
        <v>498171.375</v>
      </c>
      <c r="G67" s="145">
        <f>(F67-E67)/E67</f>
        <v>6.173331209176345E-2</v>
      </c>
      <c r="H67" s="166">
        <v>498171.375</v>
      </c>
      <c r="I67" s="145">
        <f>(F67-H67)/H67</f>
        <v>0</v>
      </c>
    </row>
    <row r="68" spans="1:9" ht="16.5">
      <c r="A68" s="35"/>
      <c r="B68" s="153" t="s">
        <v>60</v>
      </c>
      <c r="C68" s="140" t="s">
        <v>129</v>
      </c>
      <c r="D68" s="138" t="s">
        <v>206</v>
      </c>
      <c r="E68" s="161">
        <v>3137743.375</v>
      </c>
      <c r="F68" s="160">
        <v>3576040</v>
      </c>
      <c r="G68" s="145">
        <f>(F68-E68)/E68</f>
        <v>0.13968530010839397</v>
      </c>
      <c r="H68" s="160">
        <v>3576040</v>
      </c>
      <c r="I68" s="145">
        <f>(F68-H68)/H68</f>
        <v>0</v>
      </c>
    </row>
    <row r="69" spans="1:9" ht="16.5">
      <c r="A69" s="35"/>
      <c r="B69" s="153" t="s">
        <v>62</v>
      </c>
      <c r="C69" s="140" t="s">
        <v>131</v>
      </c>
      <c r="D69" s="138" t="s">
        <v>125</v>
      </c>
      <c r="E69" s="161">
        <v>606073</v>
      </c>
      <c r="F69" s="160">
        <v>596056.5</v>
      </c>
      <c r="G69" s="145">
        <f>(F69-E69)/E69</f>
        <v>-1.6526887025160336E-2</v>
      </c>
      <c r="H69" s="160">
        <v>596056.5</v>
      </c>
      <c r="I69" s="145">
        <f>(F69-H69)/H69</f>
        <v>0</v>
      </c>
    </row>
    <row r="70" spans="1:9" ht="16.5">
      <c r="A70" s="35"/>
      <c r="B70" s="153" t="s">
        <v>63</v>
      </c>
      <c r="C70" s="140" t="s">
        <v>132</v>
      </c>
      <c r="D70" s="138" t="s">
        <v>126</v>
      </c>
      <c r="E70" s="161">
        <v>294278.29166666669</v>
      </c>
      <c r="F70" s="160">
        <v>295000.875</v>
      </c>
      <c r="G70" s="145">
        <f>(F70-E70)/E70</f>
        <v>2.4554421912704135E-3</v>
      </c>
      <c r="H70" s="160">
        <v>295000.875</v>
      </c>
      <c r="I70" s="145">
        <f>(F70-H70)/H70</f>
        <v>0</v>
      </c>
    </row>
    <row r="71" spans="1:9" ht="16.5">
      <c r="A71" s="35"/>
      <c r="B71" s="153" t="s">
        <v>64</v>
      </c>
      <c r="C71" s="140" t="s">
        <v>133</v>
      </c>
      <c r="D71" s="138" t="s">
        <v>127</v>
      </c>
      <c r="E71" s="161">
        <v>221869.13839285716</v>
      </c>
      <c r="F71" s="160">
        <v>229760.14285714287</v>
      </c>
      <c r="G71" s="145">
        <f>(F71-E71)/E71</f>
        <v>3.5566030144820501E-2</v>
      </c>
      <c r="H71" s="160">
        <v>229760.14285714287</v>
      </c>
      <c r="I71" s="145">
        <f>(F71-H71)/H71</f>
        <v>0</v>
      </c>
    </row>
    <row r="72" spans="1:9" ht="16.5" customHeight="1" thickBot="1">
      <c r="A72" s="35"/>
      <c r="B72" s="153" t="s">
        <v>61</v>
      </c>
      <c r="C72" s="140" t="s">
        <v>130</v>
      </c>
      <c r="D72" s="137" t="s">
        <v>207</v>
      </c>
      <c r="E72" s="164">
        <v>828354.58333333337</v>
      </c>
      <c r="F72" s="169">
        <v>837798</v>
      </c>
      <c r="G72" s="151">
        <f>(F72-E72)/E72</f>
        <v>1.1400210557978597E-2</v>
      </c>
      <c r="H72" s="169">
        <v>819359.66666666663</v>
      </c>
      <c r="I72" s="151">
        <f>(F72-H72)/H72</f>
        <v>2.2503345091838024E-2</v>
      </c>
    </row>
    <row r="73" spans="1:9" ht="15.75" customHeight="1" thickBot="1">
      <c r="A73" s="214" t="s">
        <v>205</v>
      </c>
      <c r="B73" s="215"/>
      <c r="C73" s="215"/>
      <c r="D73" s="216"/>
      <c r="E73" s="75">
        <f>SUM(E67:E72)</f>
        <v>5557524.1383928573</v>
      </c>
      <c r="F73" s="75">
        <f>SUM(F67:F72)</f>
        <v>6032826.8928571427</v>
      </c>
      <c r="G73" s="94">
        <f t="shared" ref="G73" si="10">(F73-E73)/E73</f>
        <v>8.5524190741839048E-2</v>
      </c>
      <c r="H73" s="75">
        <f>SUM(H67:H72)</f>
        <v>6014388.5595238097</v>
      </c>
      <c r="I73" s="95">
        <f t="shared" ref="I73" si="11">(F73-H73)/H73</f>
        <v>3.0657037121646961E-3</v>
      </c>
    </row>
    <row r="74" spans="1:9" ht="17.25" customHeight="1" thickBot="1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>
      <c r="A75" s="31"/>
      <c r="B75" s="153" t="s">
        <v>71</v>
      </c>
      <c r="C75" s="142" t="s">
        <v>200</v>
      </c>
      <c r="D75" s="144" t="s">
        <v>134</v>
      </c>
      <c r="E75" s="158">
        <v>135967.69444444444</v>
      </c>
      <c r="F75" s="158">
        <v>134460.29999999999</v>
      </c>
      <c r="G75" s="145">
        <f>(F75-E75)/E75</f>
        <v>-1.1086416156452235E-2</v>
      </c>
      <c r="H75" s="158">
        <v>134729.4</v>
      </c>
      <c r="I75" s="145">
        <f>(F75-H75)/H75</f>
        <v>-1.9973368841545041E-3</v>
      </c>
    </row>
    <row r="76" spans="1:9" ht="16.5">
      <c r="A76" s="35"/>
      <c r="B76" s="153" t="s">
        <v>67</v>
      </c>
      <c r="C76" s="140" t="s">
        <v>139</v>
      </c>
      <c r="D76" s="138" t="s">
        <v>135</v>
      </c>
      <c r="E76" s="161">
        <v>203742.98214285713</v>
      </c>
      <c r="F76" s="161">
        <v>211542.5</v>
      </c>
      <c r="G76" s="145">
        <f>(F76-E76)/E76</f>
        <v>3.8281160779683361E-2</v>
      </c>
      <c r="H76" s="161">
        <v>211542.5</v>
      </c>
      <c r="I76" s="145">
        <f>(F76-H76)/H76</f>
        <v>0</v>
      </c>
    </row>
    <row r="77" spans="1:9" ht="16.5">
      <c r="A77" s="35"/>
      <c r="B77" s="153" t="s">
        <v>69</v>
      </c>
      <c r="C77" s="140" t="s">
        <v>140</v>
      </c>
      <c r="D77" s="138" t="s">
        <v>136</v>
      </c>
      <c r="E77" s="161">
        <v>98165.4375</v>
      </c>
      <c r="F77" s="161">
        <v>117656.5</v>
      </c>
      <c r="G77" s="145">
        <f>(F77-E77)/E77</f>
        <v>0.19855320769084334</v>
      </c>
      <c r="H77" s="161">
        <v>117656.5</v>
      </c>
      <c r="I77" s="145">
        <f>(F77-H77)/H77</f>
        <v>0</v>
      </c>
    </row>
    <row r="78" spans="1:9" ht="16.5">
      <c r="A78" s="35"/>
      <c r="B78" s="153" t="s">
        <v>70</v>
      </c>
      <c r="C78" s="140" t="s">
        <v>141</v>
      </c>
      <c r="D78" s="138" t="s">
        <v>137</v>
      </c>
      <c r="E78" s="161">
        <v>146732.75</v>
      </c>
      <c r="F78" s="161">
        <v>149350.5</v>
      </c>
      <c r="G78" s="145">
        <f>(F78-E78)/E78</f>
        <v>1.7840257202294648E-2</v>
      </c>
      <c r="H78" s="161">
        <v>149350.5</v>
      </c>
      <c r="I78" s="145">
        <f>(F78-H78)/H78</f>
        <v>0</v>
      </c>
    </row>
    <row r="79" spans="1:9" ht="16.5" customHeight="1" thickBot="1">
      <c r="A79" s="36"/>
      <c r="B79" s="153" t="s">
        <v>68</v>
      </c>
      <c r="C79" s="140" t="s">
        <v>138</v>
      </c>
      <c r="D79" s="137" t="s">
        <v>134</v>
      </c>
      <c r="E79" s="164">
        <v>310050.23333333334</v>
      </c>
      <c r="F79" s="164">
        <v>332428.2</v>
      </c>
      <c r="G79" s="145">
        <f>(F79-E79)/E79</f>
        <v>7.2175293745411387E-2</v>
      </c>
      <c r="H79" s="164">
        <v>331351.8</v>
      </c>
      <c r="I79" s="145">
        <f>(F79-H79)/H79</f>
        <v>3.2485110990796589E-3</v>
      </c>
    </row>
    <row r="80" spans="1:9" ht="15.75" customHeight="1" thickBot="1">
      <c r="A80" s="214" t="s">
        <v>193</v>
      </c>
      <c r="B80" s="215"/>
      <c r="C80" s="215"/>
      <c r="D80" s="216"/>
      <c r="E80" s="75">
        <f>SUM(E75:E79)</f>
        <v>894659.09742063493</v>
      </c>
      <c r="F80" s="75">
        <f>SUM(F75:F79)</f>
        <v>945438</v>
      </c>
      <c r="G80" s="94">
        <f t="shared" ref="G80" si="12">(F80-E80)/E80</f>
        <v>5.675782286880468E-2</v>
      </c>
      <c r="H80" s="75">
        <f>SUM(H75:H79)</f>
        <v>944630.7</v>
      </c>
      <c r="I80" s="95">
        <f t="shared" ref="I80" si="13">(F80-H80)/H80</f>
        <v>8.5461969423611427E-4</v>
      </c>
    </row>
    <row r="81" spans="1:11" ht="17.25" customHeight="1" thickBot="1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6.5">
      <c r="A82" s="31"/>
      <c r="B82" s="153" t="s">
        <v>79</v>
      </c>
      <c r="C82" s="140" t="s">
        <v>155</v>
      </c>
      <c r="D82" s="144" t="s">
        <v>156</v>
      </c>
      <c r="E82" s="158">
        <v>566324.6875</v>
      </c>
      <c r="F82" s="158">
        <v>520035.75</v>
      </c>
      <c r="G82" s="146">
        <f>(F82-E82)/E82</f>
        <v>-8.1735687180333277E-2</v>
      </c>
      <c r="H82" s="158">
        <v>522502.5</v>
      </c>
      <c r="I82" s="146">
        <f>(F82-H82)/H82</f>
        <v>-4.7210300429184546E-3</v>
      </c>
    </row>
    <row r="83" spans="1:11" ht="16.5">
      <c r="A83" s="35"/>
      <c r="B83" s="153" t="s">
        <v>74</v>
      </c>
      <c r="C83" s="140" t="s">
        <v>144</v>
      </c>
      <c r="D83" s="136" t="s">
        <v>142</v>
      </c>
      <c r="E83" s="161">
        <v>68332.147321428565</v>
      </c>
      <c r="F83" s="161">
        <v>70414.5</v>
      </c>
      <c r="G83" s="145">
        <f>(F83-E83)/E83</f>
        <v>3.0473982747479401E-2</v>
      </c>
      <c r="H83" s="161">
        <v>70414.5</v>
      </c>
      <c r="I83" s="145">
        <f>(F83-H83)/H83</f>
        <v>0</v>
      </c>
    </row>
    <row r="84" spans="1:11" ht="16.5">
      <c r="A84" s="35"/>
      <c r="B84" s="153" t="s">
        <v>77</v>
      </c>
      <c r="C84" s="140" t="s">
        <v>146</v>
      </c>
      <c r="D84" s="138" t="s">
        <v>162</v>
      </c>
      <c r="E84" s="161">
        <v>95761.177083333328</v>
      </c>
      <c r="F84" s="161">
        <v>96427.5</v>
      </c>
      <c r="G84" s="145">
        <f>(F84-E84)/E84</f>
        <v>6.9581738337115857E-3</v>
      </c>
      <c r="H84" s="161">
        <v>96427.5</v>
      </c>
      <c r="I84" s="145">
        <f>(F84-H84)/H84</f>
        <v>0</v>
      </c>
    </row>
    <row r="85" spans="1:11" ht="16.5">
      <c r="A85" s="35"/>
      <c r="B85" s="153" t="s">
        <v>78</v>
      </c>
      <c r="C85" s="140" t="s">
        <v>149</v>
      </c>
      <c r="D85" s="138" t="s">
        <v>147</v>
      </c>
      <c r="E85" s="161">
        <v>142518.34999999998</v>
      </c>
      <c r="F85" s="161">
        <v>142353.9</v>
      </c>
      <c r="G85" s="145">
        <f>(F85-E85)/E85</f>
        <v>-1.1538864995278332E-3</v>
      </c>
      <c r="H85" s="161">
        <v>142353.9</v>
      </c>
      <c r="I85" s="145">
        <f>(F85-H85)/H85</f>
        <v>0</v>
      </c>
    </row>
    <row r="86" spans="1:11" ht="16.5">
      <c r="A86" s="35"/>
      <c r="B86" s="153" t="s">
        <v>80</v>
      </c>
      <c r="C86" s="140" t="s">
        <v>151</v>
      </c>
      <c r="D86" s="149" t="s">
        <v>150</v>
      </c>
      <c r="E86" s="170">
        <v>260768.48958333331</v>
      </c>
      <c r="F86" s="170">
        <v>301491.66666666669</v>
      </c>
      <c r="G86" s="145">
        <f>(F86-E86)/E86</f>
        <v>0.15616601970737551</v>
      </c>
      <c r="H86" s="170">
        <v>301491.66666666669</v>
      </c>
      <c r="I86" s="145">
        <f>(F86-H86)/H86</f>
        <v>0</v>
      </c>
    </row>
    <row r="87" spans="1:11" ht="16.5">
      <c r="A87" s="35"/>
      <c r="B87" s="153" t="s">
        <v>75</v>
      </c>
      <c r="C87" s="140" t="s">
        <v>148</v>
      </c>
      <c r="D87" s="149" t="s">
        <v>145</v>
      </c>
      <c r="E87" s="170">
        <v>55870.28571428571</v>
      </c>
      <c r="F87" s="170">
        <v>56639.142857142855</v>
      </c>
      <c r="G87" s="145">
        <f>(F87-E87)/E87</f>
        <v>1.3761467889908296E-2</v>
      </c>
      <c r="H87" s="170">
        <v>55870.285714285717</v>
      </c>
      <c r="I87" s="145">
        <f>(F87-H87)/H87</f>
        <v>1.3761467889908162E-2</v>
      </c>
    </row>
    <row r="88" spans="1:11" ht="16.5" customHeight="1" thickBot="1">
      <c r="A88" s="33"/>
      <c r="B88" s="154" t="s">
        <v>76</v>
      </c>
      <c r="C88" s="141" t="s">
        <v>143</v>
      </c>
      <c r="D88" s="137" t="s">
        <v>161</v>
      </c>
      <c r="E88" s="164">
        <v>91662.96875</v>
      </c>
      <c r="F88" s="228">
        <v>94969.875</v>
      </c>
      <c r="G88" s="147">
        <f>(F88-E88)/E88</f>
        <v>3.6076796279849929E-2</v>
      </c>
      <c r="H88" s="228">
        <v>86784.75</v>
      </c>
      <c r="I88" s="147">
        <f>(F88-H88)/H88</f>
        <v>9.4315245478036172E-2</v>
      </c>
    </row>
    <row r="89" spans="1:11" ht="15.75" customHeight="1" thickBot="1">
      <c r="A89" s="214" t="s">
        <v>194</v>
      </c>
      <c r="B89" s="215"/>
      <c r="C89" s="215"/>
      <c r="D89" s="216"/>
      <c r="E89" s="75">
        <f>SUM(E82:E88)</f>
        <v>1281238.1059523809</v>
      </c>
      <c r="F89" s="75">
        <f>SUM(F82:F88)</f>
        <v>1282332.3345238096</v>
      </c>
      <c r="G89" s="102">
        <f t="shared" ref="G89:G90" si="14">(F89-E89)/E89</f>
        <v>8.5403998393828069E-4</v>
      </c>
      <c r="H89" s="75">
        <f>SUM(H82:H88)</f>
        <v>1275845.1023809523</v>
      </c>
      <c r="I89" s="95">
        <f t="shared" ref="I89:I90" si="15">(F89-H89)/H89</f>
        <v>5.0846549716348438E-3</v>
      </c>
    </row>
    <row r="90" spans="1:11" ht="15.75" customHeight="1" thickBot="1">
      <c r="A90" s="214" t="s">
        <v>195</v>
      </c>
      <c r="B90" s="215"/>
      <c r="C90" s="215"/>
      <c r="D90" s="216"/>
      <c r="E90" s="90">
        <f>SUM(E89+E80+E73+E65+E54+E46+E38+E31)</f>
        <v>22202111.931706347</v>
      </c>
      <c r="F90" s="90">
        <f>SUM(F31,F38,F46,F54,F65,F73,F80,F89)</f>
        <v>24540963.306547616</v>
      </c>
      <c r="G90" s="92">
        <f t="shared" si="14"/>
        <v>0.10534364397565292</v>
      </c>
      <c r="H90" s="90">
        <f>SUM(H31,H38,H46,H54,H65,H73,H80,H89)</f>
        <v>24387863.572619051</v>
      </c>
      <c r="I90" s="103">
        <f t="shared" si="15"/>
        <v>6.2777017540992961E-3</v>
      </c>
      <c r="J90" s="104"/>
    </row>
    <row r="91" spans="1:11">
      <c r="E91" s="105"/>
      <c r="F91" s="105"/>
      <c r="K91" s="106"/>
    </row>
    <row r="92" spans="1:11">
      <c r="I92" s="27"/>
    </row>
    <row r="93" spans="1:11">
      <c r="I93" s="27"/>
    </row>
    <row r="94" spans="1:11">
      <c r="I94" s="27"/>
    </row>
  </sheetData>
  <sortState ref="B56:I64">
    <sortCondition ref="I56:I64"/>
  </sortState>
  <mergeCells count="20">
    <mergeCell ref="B12:B13"/>
    <mergeCell ref="C12:C13"/>
    <mergeCell ref="D12:D13"/>
    <mergeCell ref="E12:E13"/>
    <mergeCell ref="A9:I9"/>
    <mergeCell ref="H12:H13"/>
    <mergeCell ref="I12:I13"/>
    <mergeCell ref="D11:E11"/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6" zoomScaleNormal="100" workbookViewId="0">
      <selection activeCell="I16" sqref="I16:I40"/>
    </sheetView>
  </sheetViews>
  <sheetFormatPr defaultRowHeight="1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200" bestFit="1" customWidth="1"/>
    <col min="12" max="12" width="9.140625" style="200"/>
    <col min="13" max="16384" width="9.140625" style="116"/>
  </cols>
  <sheetData>
    <row r="7" spans="1:12">
      <c r="A7" s="4" t="s">
        <v>1</v>
      </c>
      <c r="B7" s="3"/>
      <c r="C7" s="3"/>
    </row>
    <row r="8" spans="1:12">
      <c r="A8" s="4" t="s">
        <v>2</v>
      </c>
      <c r="B8" s="4"/>
      <c r="C8" s="4"/>
    </row>
    <row r="9" spans="1:12" ht="19.5">
      <c r="A9" s="25" t="s">
        <v>209</v>
      </c>
      <c r="B9" s="25"/>
      <c r="C9" s="25"/>
      <c r="D9" s="25"/>
      <c r="E9" s="199"/>
      <c r="F9" s="199"/>
    </row>
    <row r="10" spans="1:12" ht="18">
      <c r="A10" s="2" t="s">
        <v>210</v>
      </c>
      <c r="B10" s="2"/>
      <c r="C10" s="2"/>
    </row>
    <row r="11" spans="1:12" ht="18">
      <c r="A11" s="2" t="s">
        <v>229</v>
      </c>
    </row>
    <row r="12" spans="1:12" ht="15.75" thickBot="1"/>
    <row r="13" spans="1:12" ht="24.75" customHeight="1">
      <c r="A13" s="208" t="s">
        <v>3</v>
      </c>
      <c r="B13" s="208"/>
      <c r="C13" s="210" t="s">
        <v>0</v>
      </c>
      <c r="D13" s="204" t="s">
        <v>211</v>
      </c>
      <c r="E13" s="204" t="s">
        <v>212</v>
      </c>
      <c r="F13" s="204" t="s">
        <v>213</v>
      </c>
      <c r="G13" s="204" t="s">
        <v>214</v>
      </c>
      <c r="H13" s="204" t="s">
        <v>215</v>
      </c>
      <c r="I13" s="204" t="s">
        <v>216</v>
      </c>
    </row>
    <row r="14" spans="1:12" ht="26.25" customHeight="1" thickBot="1">
      <c r="A14" s="209"/>
      <c r="B14" s="209"/>
      <c r="C14" s="211"/>
      <c r="D14" s="224"/>
      <c r="E14" s="224"/>
      <c r="F14" s="224"/>
      <c r="G14" s="205"/>
      <c r="H14" s="224"/>
      <c r="I14" s="224"/>
    </row>
    <row r="15" spans="1:12" ht="17.25" customHeight="1" thickBot="1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>
      <c r="A16" s="79"/>
      <c r="B16" s="182" t="s">
        <v>4</v>
      </c>
      <c r="C16" s="139" t="s">
        <v>163</v>
      </c>
      <c r="D16" s="191">
        <v>120000</v>
      </c>
      <c r="E16" s="191">
        <v>150000</v>
      </c>
      <c r="F16" s="191">
        <v>145000</v>
      </c>
      <c r="G16" s="132">
        <v>115000</v>
      </c>
      <c r="H16" s="132">
        <v>150000</v>
      </c>
      <c r="I16" s="132">
        <f>AVERAGE(D16:H16)</f>
        <v>136000</v>
      </c>
      <c r="K16" s="190"/>
      <c r="L16" s="192"/>
    </row>
    <row r="17" spans="1:16" ht="18">
      <c r="A17" s="80"/>
      <c r="B17" s="183" t="s">
        <v>5</v>
      </c>
      <c r="C17" s="140" t="s">
        <v>164</v>
      </c>
      <c r="D17" s="178">
        <v>110000</v>
      </c>
      <c r="E17" s="178">
        <v>175000</v>
      </c>
      <c r="F17" s="178">
        <v>152500</v>
      </c>
      <c r="G17" s="193">
        <v>170000</v>
      </c>
      <c r="H17" s="193">
        <v>183333</v>
      </c>
      <c r="I17" s="132">
        <f t="shared" ref="I17:I40" si="0">AVERAGE(D17:H17)</f>
        <v>158166.6</v>
      </c>
      <c r="K17" s="190"/>
      <c r="L17" s="192"/>
    </row>
    <row r="18" spans="1:16" ht="18">
      <c r="A18" s="80"/>
      <c r="B18" s="183" t="s">
        <v>6</v>
      </c>
      <c r="C18" s="140" t="s">
        <v>165</v>
      </c>
      <c r="D18" s="178">
        <v>85000</v>
      </c>
      <c r="E18" s="178">
        <v>175000</v>
      </c>
      <c r="F18" s="178">
        <v>27500</v>
      </c>
      <c r="G18" s="193">
        <v>77500</v>
      </c>
      <c r="H18" s="193">
        <v>200000</v>
      </c>
      <c r="I18" s="132">
        <f t="shared" si="0"/>
        <v>113000</v>
      </c>
      <c r="K18" s="190"/>
      <c r="L18" s="192"/>
    </row>
    <row r="19" spans="1:16" ht="18">
      <c r="A19" s="80"/>
      <c r="B19" s="183" t="s">
        <v>7</v>
      </c>
      <c r="C19" s="140" t="s">
        <v>166</v>
      </c>
      <c r="D19" s="178">
        <v>50000</v>
      </c>
      <c r="E19" s="178">
        <v>35000</v>
      </c>
      <c r="F19" s="178">
        <v>22500</v>
      </c>
      <c r="G19" s="193">
        <v>35000</v>
      </c>
      <c r="H19" s="193">
        <v>50000</v>
      </c>
      <c r="I19" s="132">
        <f t="shared" si="0"/>
        <v>38500</v>
      </c>
      <c r="K19" s="190"/>
      <c r="L19" s="192"/>
      <c r="P19" s="200"/>
    </row>
    <row r="20" spans="1:16" ht="18">
      <c r="A20" s="80"/>
      <c r="B20" s="183" t="s">
        <v>8</v>
      </c>
      <c r="C20" s="140" t="s">
        <v>167</v>
      </c>
      <c r="D20" s="178">
        <v>250000</v>
      </c>
      <c r="E20" s="178">
        <v>350000</v>
      </c>
      <c r="F20" s="178">
        <v>152500</v>
      </c>
      <c r="G20" s="193">
        <v>337500</v>
      </c>
      <c r="H20" s="193">
        <v>250000</v>
      </c>
      <c r="I20" s="132">
        <f t="shared" si="0"/>
        <v>268000</v>
      </c>
      <c r="K20" s="190"/>
      <c r="L20" s="192"/>
    </row>
    <row r="21" spans="1:16" ht="18.75" customHeight="1">
      <c r="A21" s="80"/>
      <c r="B21" s="183" t="s">
        <v>9</v>
      </c>
      <c r="C21" s="140" t="s">
        <v>168</v>
      </c>
      <c r="D21" s="178">
        <v>100000</v>
      </c>
      <c r="E21" s="178">
        <v>125000</v>
      </c>
      <c r="F21" s="178">
        <v>147500</v>
      </c>
      <c r="G21" s="193">
        <v>112500</v>
      </c>
      <c r="H21" s="193">
        <v>208333</v>
      </c>
      <c r="I21" s="132">
        <f t="shared" si="0"/>
        <v>138666.6</v>
      </c>
      <c r="K21" s="190"/>
      <c r="L21" s="192"/>
    </row>
    <row r="22" spans="1:16" ht="18">
      <c r="A22" s="80"/>
      <c r="B22" s="183" t="s">
        <v>10</v>
      </c>
      <c r="C22" s="140" t="s">
        <v>169</v>
      </c>
      <c r="D22" s="178">
        <v>120000</v>
      </c>
      <c r="E22" s="178">
        <v>85000</v>
      </c>
      <c r="F22" s="178">
        <v>50000</v>
      </c>
      <c r="G22" s="193">
        <v>92500</v>
      </c>
      <c r="H22" s="193">
        <v>100000</v>
      </c>
      <c r="I22" s="132">
        <f t="shared" si="0"/>
        <v>89500</v>
      </c>
      <c r="K22" s="190"/>
      <c r="L22" s="192"/>
    </row>
    <row r="23" spans="1:16" ht="18">
      <c r="A23" s="80"/>
      <c r="B23" s="183" t="s">
        <v>11</v>
      </c>
      <c r="C23" s="140" t="s">
        <v>170</v>
      </c>
      <c r="D23" s="178">
        <v>25000</v>
      </c>
      <c r="E23" s="178">
        <v>25000</v>
      </c>
      <c r="F23" s="178">
        <v>17500</v>
      </c>
      <c r="G23" s="193">
        <v>20000</v>
      </c>
      <c r="H23" s="193">
        <v>25000</v>
      </c>
      <c r="I23" s="132">
        <f t="shared" si="0"/>
        <v>22500</v>
      </c>
      <c r="K23" s="190"/>
      <c r="L23" s="192"/>
    </row>
    <row r="24" spans="1:16" ht="18">
      <c r="A24" s="80"/>
      <c r="B24" s="183" t="s">
        <v>12</v>
      </c>
      <c r="C24" s="140" t="s">
        <v>171</v>
      </c>
      <c r="D24" s="178">
        <v>25000</v>
      </c>
      <c r="E24" s="178">
        <v>25000</v>
      </c>
      <c r="F24" s="178">
        <v>22500</v>
      </c>
      <c r="G24" s="193">
        <v>42500</v>
      </c>
      <c r="H24" s="193">
        <v>40000</v>
      </c>
      <c r="I24" s="132">
        <f t="shared" si="0"/>
        <v>31000</v>
      </c>
      <c r="K24" s="190"/>
      <c r="L24" s="192"/>
    </row>
    <row r="25" spans="1:16" ht="18">
      <c r="A25" s="80"/>
      <c r="B25" s="183" t="s">
        <v>13</v>
      </c>
      <c r="C25" s="140" t="s">
        <v>172</v>
      </c>
      <c r="D25" s="178">
        <v>25000</v>
      </c>
      <c r="E25" s="178">
        <v>25000</v>
      </c>
      <c r="F25" s="178">
        <v>20000</v>
      </c>
      <c r="G25" s="193">
        <v>42500</v>
      </c>
      <c r="H25" s="193">
        <v>40000</v>
      </c>
      <c r="I25" s="132">
        <f t="shared" si="0"/>
        <v>30500</v>
      </c>
      <c r="K25" s="190"/>
      <c r="L25" s="192"/>
    </row>
    <row r="26" spans="1:16" ht="18">
      <c r="A26" s="80"/>
      <c r="B26" s="183" t="s">
        <v>14</v>
      </c>
      <c r="C26" s="140" t="s">
        <v>173</v>
      </c>
      <c r="D26" s="178">
        <v>25000</v>
      </c>
      <c r="E26" s="178">
        <v>25000</v>
      </c>
      <c r="F26" s="178">
        <v>27500</v>
      </c>
      <c r="G26" s="193">
        <v>42500</v>
      </c>
      <c r="H26" s="193">
        <v>30000</v>
      </c>
      <c r="I26" s="132">
        <f t="shared" si="0"/>
        <v>30000</v>
      </c>
      <c r="K26" s="190"/>
      <c r="L26" s="192"/>
    </row>
    <row r="27" spans="1:16" ht="18">
      <c r="A27" s="80"/>
      <c r="B27" s="183" t="s">
        <v>15</v>
      </c>
      <c r="C27" s="140" t="s">
        <v>174</v>
      </c>
      <c r="D27" s="178">
        <v>70000</v>
      </c>
      <c r="E27" s="178">
        <v>75000</v>
      </c>
      <c r="F27" s="178">
        <v>50000</v>
      </c>
      <c r="G27" s="193">
        <v>67500</v>
      </c>
      <c r="H27" s="193">
        <v>66666</v>
      </c>
      <c r="I27" s="132">
        <f t="shared" si="0"/>
        <v>65833.2</v>
      </c>
      <c r="K27" s="190"/>
      <c r="L27" s="192"/>
    </row>
    <row r="28" spans="1:16" ht="18">
      <c r="A28" s="80"/>
      <c r="B28" s="183" t="s">
        <v>16</v>
      </c>
      <c r="C28" s="140" t="s">
        <v>175</v>
      </c>
      <c r="D28" s="178">
        <v>25000</v>
      </c>
      <c r="E28" s="178">
        <v>25000</v>
      </c>
      <c r="F28" s="178">
        <v>17500</v>
      </c>
      <c r="G28" s="193">
        <v>42500</v>
      </c>
      <c r="H28" s="193">
        <v>40000</v>
      </c>
      <c r="I28" s="132">
        <f t="shared" si="0"/>
        <v>30000</v>
      </c>
      <c r="K28" s="190"/>
      <c r="L28" s="192"/>
    </row>
    <row r="29" spans="1:16" ht="18">
      <c r="A29" s="80"/>
      <c r="B29" s="183" t="s">
        <v>17</v>
      </c>
      <c r="C29" s="140" t="s">
        <v>176</v>
      </c>
      <c r="D29" s="178">
        <v>75000</v>
      </c>
      <c r="E29" s="178">
        <v>50000</v>
      </c>
      <c r="F29" s="178">
        <v>27500</v>
      </c>
      <c r="G29" s="193">
        <v>72500</v>
      </c>
      <c r="H29" s="193">
        <v>75000</v>
      </c>
      <c r="I29" s="132">
        <f t="shared" si="0"/>
        <v>60000</v>
      </c>
      <c r="K29" s="190"/>
      <c r="L29" s="192"/>
    </row>
    <row r="30" spans="1:16" ht="18">
      <c r="A30" s="80"/>
      <c r="B30" s="183" t="s">
        <v>18</v>
      </c>
      <c r="C30" s="140" t="s">
        <v>177</v>
      </c>
      <c r="D30" s="178">
        <v>150000</v>
      </c>
      <c r="E30" s="178">
        <v>250000</v>
      </c>
      <c r="F30" s="178">
        <v>97500</v>
      </c>
      <c r="G30" s="193">
        <v>55000</v>
      </c>
      <c r="H30" s="193">
        <v>50000</v>
      </c>
      <c r="I30" s="132">
        <f t="shared" si="0"/>
        <v>120500</v>
      </c>
      <c r="K30" s="190"/>
      <c r="L30" s="192"/>
    </row>
    <row r="31" spans="1:16" ht="16.5" customHeight="1" thickBot="1">
      <c r="A31" s="81"/>
      <c r="B31" s="184" t="s">
        <v>19</v>
      </c>
      <c r="C31" s="141" t="s">
        <v>178</v>
      </c>
      <c r="D31" s="179">
        <v>55000</v>
      </c>
      <c r="E31" s="179">
        <v>50000</v>
      </c>
      <c r="F31" s="179">
        <v>50000</v>
      </c>
      <c r="G31" s="134">
        <v>52500</v>
      </c>
      <c r="H31" s="134">
        <v>50000</v>
      </c>
      <c r="I31" s="132">
        <f t="shared" si="0"/>
        <v>51500</v>
      </c>
      <c r="K31" s="190"/>
      <c r="L31" s="192"/>
    </row>
    <row r="32" spans="1:16" ht="17.25" customHeight="1" thickBot="1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4"/>
      <c r="L32" s="195"/>
    </row>
    <row r="33" spans="1:12" ht="18">
      <c r="A33" s="79"/>
      <c r="B33" s="182" t="s">
        <v>26</v>
      </c>
      <c r="C33" s="142" t="s">
        <v>179</v>
      </c>
      <c r="D33" s="191">
        <v>150000</v>
      </c>
      <c r="E33" s="191">
        <v>250000</v>
      </c>
      <c r="F33" s="191">
        <v>135000</v>
      </c>
      <c r="G33" s="132">
        <v>175000</v>
      </c>
      <c r="H33" s="132">
        <v>183333</v>
      </c>
      <c r="I33" s="132">
        <f t="shared" si="0"/>
        <v>178666.6</v>
      </c>
      <c r="K33" s="196"/>
      <c r="L33" s="192"/>
    </row>
    <row r="34" spans="1:12" ht="18">
      <c r="A34" s="80"/>
      <c r="B34" s="183" t="s">
        <v>27</v>
      </c>
      <c r="C34" s="140" t="s">
        <v>180</v>
      </c>
      <c r="D34" s="178">
        <v>150000</v>
      </c>
      <c r="E34" s="178">
        <v>250000</v>
      </c>
      <c r="F34" s="178">
        <v>135000</v>
      </c>
      <c r="G34" s="193">
        <v>175000</v>
      </c>
      <c r="H34" s="193">
        <v>150000</v>
      </c>
      <c r="I34" s="132">
        <f t="shared" si="0"/>
        <v>172000</v>
      </c>
      <c r="K34" s="196"/>
      <c r="L34" s="192"/>
    </row>
    <row r="35" spans="1:12" ht="18">
      <c r="A35" s="80"/>
      <c r="B35" s="182" t="s">
        <v>28</v>
      </c>
      <c r="C35" s="140" t="s">
        <v>181</v>
      </c>
      <c r="D35" s="178">
        <v>55000</v>
      </c>
      <c r="E35" s="178">
        <v>50000</v>
      </c>
      <c r="F35" s="178">
        <v>85000</v>
      </c>
      <c r="G35" s="193">
        <v>50000</v>
      </c>
      <c r="H35" s="193">
        <v>50000</v>
      </c>
      <c r="I35" s="132">
        <f t="shared" si="0"/>
        <v>58000</v>
      </c>
      <c r="K35" s="196"/>
      <c r="L35" s="192"/>
    </row>
    <row r="36" spans="1:12" ht="18">
      <c r="A36" s="80"/>
      <c r="B36" s="183" t="s">
        <v>29</v>
      </c>
      <c r="C36" s="140" t="s">
        <v>182</v>
      </c>
      <c r="D36" s="178">
        <v>100000</v>
      </c>
      <c r="E36" s="178">
        <v>75000</v>
      </c>
      <c r="F36" s="178">
        <v>55000</v>
      </c>
      <c r="G36" s="193">
        <v>87500</v>
      </c>
      <c r="H36" s="193">
        <v>100000</v>
      </c>
      <c r="I36" s="132">
        <f t="shared" si="0"/>
        <v>83500</v>
      </c>
      <c r="K36" s="196"/>
      <c r="L36" s="192"/>
    </row>
    <row r="37" spans="1:12" ht="16.5" customHeight="1" thickBot="1">
      <c r="A37" s="81"/>
      <c r="B37" s="182" t="s">
        <v>30</v>
      </c>
      <c r="C37" s="140" t="s">
        <v>183</v>
      </c>
      <c r="D37" s="178">
        <v>75000</v>
      </c>
      <c r="E37" s="178">
        <v>50000</v>
      </c>
      <c r="F37" s="178">
        <v>50000</v>
      </c>
      <c r="G37" s="193">
        <v>72500</v>
      </c>
      <c r="H37" s="193">
        <v>56666</v>
      </c>
      <c r="I37" s="132">
        <f t="shared" si="0"/>
        <v>60833.2</v>
      </c>
      <c r="K37" s="196"/>
      <c r="L37" s="192"/>
    </row>
    <row r="38" spans="1:12" ht="17.25" customHeight="1" thickBot="1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4"/>
      <c r="L38" s="195"/>
    </row>
    <row r="39" spans="1:12" ht="18">
      <c r="A39" s="79"/>
      <c r="B39" s="185" t="s">
        <v>31</v>
      </c>
      <c r="C39" s="143" t="s">
        <v>217</v>
      </c>
      <c r="D39" s="157">
        <v>1973400</v>
      </c>
      <c r="E39" s="157">
        <v>2000000</v>
      </c>
      <c r="F39" s="157">
        <v>1794000</v>
      </c>
      <c r="G39" s="157">
        <v>1524900</v>
      </c>
      <c r="H39" s="157">
        <v>1693536</v>
      </c>
      <c r="I39" s="157">
        <f t="shared" si="0"/>
        <v>1797167.2</v>
      </c>
      <c r="K39" s="196"/>
      <c r="L39" s="192"/>
    </row>
    <row r="40" spans="1:12" ht="18.75" thickBot="1">
      <c r="A40" s="81"/>
      <c r="B40" s="184" t="s">
        <v>32</v>
      </c>
      <c r="C40" s="141" t="s">
        <v>185</v>
      </c>
      <c r="D40" s="179">
        <v>1255800</v>
      </c>
      <c r="E40" s="179">
        <v>1440000</v>
      </c>
      <c r="F40" s="179">
        <v>1076400</v>
      </c>
      <c r="G40" s="134">
        <v>1053975</v>
      </c>
      <c r="H40" s="134">
        <v>1295268</v>
      </c>
      <c r="I40" s="134">
        <f t="shared" si="0"/>
        <v>1224288.6000000001</v>
      </c>
      <c r="K40" s="196"/>
      <c r="L40" s="192"/>
    </row>
    <row r="41" spans="1:12" ht="15.75" thickBot="1">
      <c r="C41" s="197" t="s">
        <v>220</v>
      </c>
      <c r="D41" s="198">
        <f>SUM(D16:D40)</f>
        <v>5069200</v>
      </c>
      <c r="E41" s="197">
        <f t="shared" ref="E41:H41" si="1">SUM(E16:E40)</f>
        <v>5760000</v>
      </c>
      <c r="F41" s="197">
        <f t="shared" si="1"/>
        <v>4357900</v>
      </c>
      <c r="G41" s="198">
        <f t="shared" si="1"/>
        <v>4516375</v>
      </c>
      <c r="H41" s="197">
        <f t="shared" si="1"/>
        <v>5087135</v>
      </c>
      <c r="I41" s="82"/>
    </row>
    <row r="49" spans="11:12" s="116" customFormat="1">
      <c r="K49" s="200"/>
      <c r="L49" s="200"/>
    </row>
    <row r="50" spans="11:12" s="116" customFormat="1">
      <c r="K50" s="200"/>
      <c r="L50" s="200"/>
    </row>
    <row r="51" spans="11:12" s="116" customFormat="1">
      <c r="K51" s="200"/>
      <c r="L51" s="200"/>
    </row>
    <row r="52" spans="11:12" s="116" customFormat="1">
      <c r="K52" s="200"/>
      <c r="L52" s="200"/>
    </row>
    <row r="53" spans="11:12" s="116" customFormat="1">
      <c r="K53" s="200"/>
      <c r="L53" s="200"/>
    </row>
    <row r="54" spans="11:12" s="116" customFormat="1">
      <c r="K54" s="200"/>
      <c r="L54" s="200"/>
    </row>
    <row r="55" spans="11:12" s="116" customFormat="1">
      <c r="K55" s="200"/>
      <c r="L55" s="200"/>
    </row>
    <row r="56" spans="11:12" s="116" customFormat="1">
      <c r="K56" s="200"/>
      <c r="L56" s="200"/>
    </row>
    <row r="57" spans="11:12" s="116" customFormat="1">
      <c r="K57" s="200"/>
      <c r="L57" s="200"/>
    </row>
    <row r="58" spans="11:12" s="116" customFormat="1">
      <c r="K58" s="200"/>
      <c r="L58" s="200"/>
    </row>
    <row r="59" spans="11:12" s="116" customFormat="1">
      <c r="K59" s="200"/>
      <c r="L59" s="200"/>
    </row>
    <row r="60" spans="11:12" s="116" customFormat="1">
      <c r="K60" s="200"/>
      <c r="L60" s="200"/>
    </row>
    <row r="61" spans="11:12" s="116" customFormat="1">
      <c r="K61" s="200"/>
      <c r="L61" s="200"/>
    </row>
    <row r="62" spans="11:12" s="116" customFormat="1">
      <c r="K62" s="200"/>
      <c r="L62" s="200"/>
    </row>
    <row r="63" spans="11:12" s="116" customFormat="1">
      <c r="K63" s="200"/>
      <c r="L63" s="200"/>
    </row>
    <row r="64" spans="11:12" s="116" customFormat="1">
      <c r="K64" s="200"/>
      <c r="L64" s="200"/>
    </row>
    <row r="65" spans="11:12" s="116" customFormat="1">
      <c r="K65" s="200"/>
      <c r="L65" s="200"/>
    </row>
    <row r="66" spans="11:12" s="116" customFormat="1">
      <c r="K66" s="200"/>
      <c r="L66" s="200"/>
    </row>
    <row r="67" spans="11:12" s="116" customFormat="1">
      <c r="K67" s="200"/>
      <c r="L67" s="200"/>
    </row>
    <row r="68" spans="11:12" s="116" customFormat="1">
      <c r="K68" s="200"/>
      <c r="L68" s="200"/>
    </row>
    <row r="69" spans="11:12" s="116" customFormat="1">
      <c r="K69" s="200"/>
      <c r="L69" s="200"/>
    </row>
    <row r="70" spans="11:12" s="116" customFormat="1">
      <c r="K70" s="200"/>
      <c r="L70" s="200"/>
    </row>
    <row r="71" spans="11:12" s="116" customFormat="1">
      <c r="K71" s="200"/>
      <c r="L71" s="200"/>
    </row>
    <row r="72" spans="11:12" s="116" customFormat="1">
      <c r="K72" s="200"/>
      <c r="L72" s="200"/>
    </row>
    <row r="73" spans="11:12" s="116" customFormat="1">
      <c r="K73" s="200"/>
      <c r="L73" s="200"/>
    </row>
    <row r="74" spans="11:12" s="116" customFormat="1">
      <c r="K74" s="200"/>
      <c r="L74" s="200"/>
    </row>
    <row r="75" spans="11:12" s="116" customFormat="1">
      <c r="K75" s="200"/>
      <c r="L75" s="200"/>
    </row>
    <row r="76" spans="11:12" s="116" customFormat="1">
      <c r="K76" s="200"/>
      <c r="L76" s="200"/>
    </row>
    <row r="77" spans="11:12" s="116" customFormat="1">
      <c r="K77" s="200"/>
      <c r="L77" s="200"/>
    </row>
    <row r="78" spans="11:12" s="116" customFormat="1">
      <c r="K78" s="200"/>
      <c r="L78" s="200"/>
    </row>
    <row r="79" spans="11:12" s="116" customFormat="1">
      <c r="K79" s="200"/>
      <c r="L79" s="200"/>
    </row>
    <row r="80" spans="11:12" s="116" customFormat="1">
      <c r="K80" s="200"/>
      <c r="L80" s="200"/>
    </row>
    <row r="81" spans="11:12" s="116" customFormat="1">
      <c r="K81" s="200"/>
      <c r="L81" s="200"/>
    </row>
    <row r="82" spans="11:12" s="116" customFormat="1">
      <c r="K82" s="200"/>
      <c r="L82" s="200"/>
    </row>
    <row r="83" spans="11:12" s="116" customFormat="1">
      <c r="K83" s="200"/>
      <c r="L83" s="200"/>
    </row>
    <row r="84" spans="11:12" s="116" customFormat="1">
      <c r="K84" s="200"/>
      <c r="L84" s="200"/>
    </row>
    <row r="85" spans="11:12" s="116" customFormat="1">
      <c r="K85" s="200"/>
      <c r="L85" s="200"/>
    </row>
    <row r="86" spans="11:12" s="116" customFormat="1">
      <c r="K86" s="200"/>
      <c r="L86" s="200"/>
    </row>
    <row r="87" spans="11:12" s="116" customFormat="1">
      <c r="K87" s="200"/>
      <c r="L87" s="200"/>
    </row>
    <row r="88" spans="11:12" s="116" customFormat="1">
      <c r="K88" s="200"/>
      <c r="L88" s="200"/>
    </row>
    <row r="89" spans="11:12" s="116" customFormat="1">
      <c r="K89" s="200"/>
      <c r="L89" s="200"/>
    </row>
    <row r="90" spans="11:12" s="116" customFormat="1">
      <c r="K90" s="200"/>
      <c r="L90" s="200"/>
    </row>
    <row r="91" spans="11:12" s="116" customFormat="1">
      <c r="K91" s="200"/>
      <c r="L91" s="200"/>
    </row>
    <row r="92" spans="11:12" s="116" customFormat="1">
      <c r="K92" s="200"/>
      <c r="L92" s="200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26-01-2026</vt:lpstr>
      <vt:lpstr>By Order</vt:lpstr>
      <vt:lpstr>All Stores</vt:lpstr>
      <vt:lpstr>'26-01-2026'!Print_Titles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rawad</dc:creator>
  <cp:lastModifiedBy>Rita Daher</cp:lastModifiedBy>
  <cp:lastPrinted>2026-01-26T08:25:41Z</cp:lastPrinted>
  <dcterms:created xsi:type="dcterms:W3CDTF">2010-10-20T06:23:14Z</dcterms:created>
  <dcterms:modified xsi:type="dcterms:W3CDTF">2026-01-29T12:00:25Z</dcterms:modified>
</cp:coreProperties>
</file>